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0"/>
  </bookViews>
  <sheets>
    <sheet name="IS" sheetId="1" r:id="rId1"/>
    <sheet name="BS" sheetId="2" r:id="rId2"/>
    <sheet name="Equity" sheetId="3" r:id="rId3"/>
    <sheet name="CashFlow" sheetId="4" r:id="rId4"/>
    <sheet name="Notes" sheetId="5" r:id="rId5"/>
  </sheets>
  <definedNames>
    <definedName name="_xlnm.Print_Area" localSheetId="3">'CashFlow'!$A$1:$E$67</definedName>
    <definedName name="_xlnm.Print_Area" localSheetId="0">'IS'!$A$1:$H$50</definedName>
    <definedName name="_xlnm.Print_Area" localSheetId="4">'Notes'!$A$1:$M$265</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<sst xmlns="http://schemas.openxmlformats.org/spreadsheetml/2006/main" count="328" uniqueCount="244">
  <si>
    <t>There are no cash requirements for these contracts. As the exchange rate is pre-determined under such contracts, the Group is not exposed to any market risk. These transactions are not exposed to any credit risk.</t>
  </si>
  <si>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</si>
  <si>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</si>
  <si>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</si>
  <si>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</si>
  <si>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</si>
  <si>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</si>
  <si>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</si>
  <si>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</si>
  <si>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</si>
  <si>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</si>
  <si>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</si>
  <si>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</si>
  <si>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</si>
  <si>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</si>
  <si>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</si>
  <si>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</si>
  <si>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</si>
  <si>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</si>
  <si>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CONDENSED CONSOLIDATED INCOME STATEMENTS</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</si>
  <si>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</si>
  <si>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</si>
  <si>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</si>
  <si>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</si>
  <si>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</si>
  <si>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</si>
  <si>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</si>
  <si>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</si>
  <si>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</si>
  <si>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</si>
  <si>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</si>
  <si>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</si>
  <si>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</si>
  <si>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</si>
  <si>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</si>
  <si>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</si>
  <si>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</si>
  <si>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</si>
  <si>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</si>
  <si>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</si>
  <si>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</si>
  <si>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</si>
  <si>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</si>
  <si>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</si>
  <si>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flows from investing activities</t>
  </si>
  <si>
    <t>Interest received</t>
  </si>
  <si>
    <t>Cash flows from financing activities</t>
  </si>
  <si>
    <t>Cash and cash equivalents at the beginning of period</t>
  </si>
  <si>
    <t xml:space="preserve">Note 1 </t>
  </si>
  <si>
    <t>NOTES TO THE INTERIM FINANCIAL REPORT</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</si>
  <si>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</si>
  <si>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</si>
  <si>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</si>
  <si>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</si>
  <si>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</si>
  <si>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</si>
  <si>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</si>
  <si>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</si>
  <si>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</si>
  <si>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</si>
  <si>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</si>
  <si>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</si>
  <si>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</si>
  <si>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</si>
  <si>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</si>
  <si>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</si>
  <si>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</si>
  <si>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</si>
  <si>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</si>
  <si>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</si>
  <si>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</si>
  <si>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</si>
  <si>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</si>
  <si>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</si>
  <si>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</si>
  <si>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</si>
  <si>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</si>
  <si>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</si>
  <si>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</si>
  <si>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</si>
  <si>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</si>
  <si>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</si>
  <si>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</si>
  <si>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</si>
  <si>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</si>
  <si>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</si>
  <si>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</si>
  <si>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</si>
  <si>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</si>
  <si>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</si>
  <si>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</si>
  <si>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Repayment of borrowings</t>
  </si>
  <si>
    <t>B9.</t>
  </si>
  <si>
    <t>Group Borrowings and Debt Securities</t>
  </si>
  <si>
    <t>B10.</t>
  </si>
  <si>
    <t>Off Balance Sheet Financial Instruments</t>
  </si>
  <si>
    <t>B11.</t>
  </si>
  <si>
    <t>Material Litigation</t>
  </si>
  <si>
    <t>B12.</t>
  </si>
  <si>
    <t>Dividends</t>
  </si>
  <si>
    <t>B13.</t>
  </si>
  <si>
    <t>Basis of Calculation of Earnings Per Share</t>
  </si>
  <si>
    <t xml:space="preserve">   shares of RM0.50 each in issue ('000)</t>
  </si>
  <si>
    <t>Premium</t>
  </si>
  <si>
    <t>Purchase of property, plant and equipment</t>
  </si>
  <si>
    <t>Net cash used in financing activities</t>
  </si>
  <si>
    <t>Changes in working capital :</t>
  </si>
  <si>
    <t>Cash and bank balances</t>
  </si>
  <si>
    <t>Short term funds</t>
  </si>
  <si>
    <t>Proceeds from issuance of shares</t>
  </si>
  <si>
    <t>Cash and cash equivalents at the end of period (Note 1)</t>
  </si>
  <si>
    <t>Net cash used in investing activities</t>
  </si>
  <si>
    <t>Not applicable as there were no profit forecast and profit guarantee published.</t>
  </si>
  <si>
    <t xml:space="preserve">Status of Corporate Proposal </t>
  </si>
  <si>
    <t>Reserves</t>
  </si>
  <si>
    <t>Retained</t>
  </si>
  <si>
    <t>Profits</t>
  </si>
  <si>
    <t>CONDENSED CONSOLIDATED CASH FLOW STATEMENTS</t>
  </si>
  <si>
    <t>Change in The Composition of The Group</t>
  </si>
  <si>
    <t>Changes in Contingent Liabilities and Contingent Assets</t>
  </si>
  <si>
    <t>Deferred tax liabilities</t>
  </si>
  <si>
    <t>Weighted average number of ordinary shares ('000)</t>
  </si>
  <si>
    <t>Weighted average number of ordinary shares</t>
  </si>
  <si>
    <t>Adjustment for ESOS ('000)</t>
  </si>
  <si>
    <t>Basic Earnings Per Share (sen)</t>
  </si>
  <si>
    <t xml:space="preserve">   for diluted earnings per share ('000)</t>
  </si>
  <si>
    <t>Basic earnings per share</t>
  </si>
  <si>
    <t>Diluted earnings per share</t>
  </si>
  <si>
    <t>PART A : EXPLANATORY NOTES AS PER FRS 134</t>
  </si>
  <si>
    <t>(Unaudited)</t>
  </si>
  <si>
    <t>- Net changes in current assets</t>
  </si>
  <si>
    <t>- Net changes in current liabilities</t>
  </si>
  <si>
    <t>Segmental reporting is not provided as the Group's primary business segment is principally engaged in the manufacturing and sale of wooden picture frame moulding and timber products and its operation are carried out solely in Malaysia.</t>
  </si>
  <si>
    <t>Net Assets per share (RM)</t>
  </si>
  <si>
    <t>Equity</t>
  </si>
  <si>
    <t>Attributable to:</t>
  </si>
  <si>
    <t xml:space="preserve">Total </t>
  </si>
  <si>
    <t>Profit for the period</t>
  </si>
  <si>
    <t>Current</t>
  </si>
  <si>
    <t>Year-to-date</t>
  </si>
  <si>
    <t>Diluted Earnings Per Share (sen)</t>
  </si>
  <si>
    <t>Proceeds from disposal of plant and equipment</t>
  </si>
  <si>
    <t>PART B : ADDITIONAL INFORMATION REQUIRED BY THE BURSA MALAYSIA SECURITIES BERHAD LISTING REQUIREMENTS</t>
  </si>
  <si>
    <t>Share capital</t>
  </si>
  <si>
    <t>Earning per share</t>
  </si>
  <si>
    <t>Total non-current assets</t>
  </si>
  <si>
    <t>Total current assets</t>
  </si>
  <si>
    <t>Total non-current liabilities</t>
  </si>
  <si>
    <t>Total current liabilities</t>
  </si>
  <si>
    <t>Total assets</t>
  </si>
  <si>
    <t>Total equity and liabilities</t>
  </si>
  <si>
    <t>Income taxes paid, net of refund</t>
  </si>
  <si>
    <t>Post Balance Sheet Events</t>
  </si>
  <si>
    <t>Capital Commitments Outstanding Not Provided In The Interim Financial Report</t>
  </si>
  <si>
    <t>There was no purchase or disposal of quoted securities for the current quarter under review and financial year to date.</t>
  </si>
  <si>
    <t>Currency</t>
  </si>
  <si>
    <t>Outstanding Contract Amount</t>
  </si>
  <si>
    <t>Equivalent Amount in</t>
  </si>
  <si>
    <t>US Dollars</t>
  </si>
  <si>
    <t>Expiry Month</t>
  </si>
  <si>
    <t xml:space="preserve">   Basic earnings per share (sen)</t>
  </si>
  <si>
    <t xml:space="preserve">   Diluted earnings per share (sen)</t>
  </si>
  <si>
    <t>ASSETS</t>
  </si>
  <si>
    <t>Non-Current Assets</t>
  </si>
  <si>
    <t>Current Assets</t>
  </si>
  <si>
    <t>EQUITY</t>
  </si>
  <si>
    <t>LIABILITIES</t>
  </si>
  <si>
    <t>Non-Current Liabilities</t>
  </si>
  <si>
    <t>Total liabilities</t>
  </si>
  <si>
    <t>US$'000</t>
  </si>
  <si>
    <t>Current Liabilities</t>
  </si>
  <si>
    <t xml:space="preserve">Profit before taxation </t>
  </si>
  <si>
    <t>Intangible asset</t>
  </si>
  <si>
    <t>Prepaid lease payments</t>
  </si>
  <si>
    <t>Current tax assets</t>
  </si>
  <si>
    <t xml:space="preserve"> Retained earnings</t>
  </si>
  <si>
    <t>Receivables, deposits and prepayments</t>
  </si>
  <si>
    <t>Payables and accruals</t>
  </si>
  <si>
    <t>Current tax liabilities</t>
  </si>
  <si>
    <t>Investment properties</t>
  </si>
  <si>
    <t>There were no unusual items and amounts of items affecting assets, liabilities, equity, net income or cash flows during the current quarter under review.</t>
  </si>
  <si>
    <t xml:space="preserve">There were no changes in accounting estimates that have had material effect in the current quarter under review. </t>
  </si>
  <si>
    <t xml:space="preserve"> a licensed bank for credit facilities granted to a subsidiary</t>
  </si>
  <si>
    <t xml:space="preserve">QUARTERLY REPORT ON CONSOLIDATED RESULTS FOR THE FIRST QUARTER </t>
  </si>
  <si>
    <t>No dividends were paid by the Company in the current quarter under review and financial year to date.</t>
  </si>
  <si>
    <t>31.3.2008</t>
  </si>
  <si>
    <t>At 1 January 2008</t>
  </si>
  <si>
    <t>At 31 March 2008</t>
  </si>
  <si>
    <r>
      <t>The interim financial statements are unaudited and have been prepared in compliance with Financial Reporting Standards ("FRS") 134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</si>
  <si>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 xml:space="preserve">Cancellation of corporate guarantee granted by the Company in favour of </t>
  </si>
  <si>
    <t>As at balance sheet date, the differences between the contracted rate of forward contracts and prevailing market rate were recognised in the income statement.</t>
  </si>
  <si>
    <t xml:space="preserve">The Board does not recommend any interim dividend for the current quarter under review. </t>
  </si>
  <si>
    <t>QUARTERLY REPORT ON CONSOLIDATED RESULTS FOR THE FIRST QUARTER ENDED 31 MARCH 2009</t>
  </si>
  <si>
    <t>FOR THE QUARTER ENDED 31 MARCH 2009</t>
  </si>
  <si>
    <t>31.3.2009</t>
  </si>
  <si>
    <t>CONDENSED CONSOLIDATED  BALANCE SHEETS AS AT 31 MARCH 2009</t>
  </si>
  <si>
    <t>31.12.2008</t>
  </si>
  <si>
    <t>Treasury shares</t>
  </si>
  <si>
    <t>Minority interest</t>
  </si>
  <si>
    <t>Total equity</t>
  </si>
  <si>
    <t>FOR THE CUMULATIVE QUARTER ENDED 31 MARCH 2009</t>
  </si>
  <si>
    <t>At 1 January 2009</t>
  </si>
  <si>
    <t>At 31 March 2009</t>
  </si>
  <si>
    <t>Treasury</t>
  </si>
  <si>
    <t>Minority</t>
  </si>
  <si>
    <t>Interest</t>
  </si>
  <si>
    <t>ENDED 31 MARCH 2009</t>
  </si>
  <si>
    <t>The interim financial statements should be read in conjunction with the Audited Financial Statements for the year ended 31 December 2008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2008.</t>
  </si>
  <si>
    <t>The significant accounting policies and methods of computation applied in the unaudited condensed interim financial statements are consistent with those adopted in the most recent annual financial statements for the year ended 31 December 2008 except for the adoption of the following Financial Reporting Standards ("FRSs") and Interpretations issued by MASB but are not yet effective:-</t>
  </si>
  <si>
    <t>FRSs / Interpretations</t>
  </si>
  <si>
    <t>Effective date</t>
  </si>
  <si>
    <t>1 January 2010</t>
  </si>
  <si>
    <t>1 July       2009</t>
  </si>
  <si>
    <r>
      <t xml:space="preserve">- FRS 4, </t>
    </r>
    <r>
      <rPr>
        <i/>
        <sz val="10"/>
        <rFont val="Times New Roman"/>
        <family val="1"/>
      </rPr>
      <t>Insurance Contracts</t>
    </r>
  </si>
  <si>
    <r>
      <t xml:space="preserve">- FRS 7, </t>
    </r>
    <r>
      <rPr>
        <i/>
        <sz val="10"/>
        <rFont val="Times New Roman"/>
        <family val="1"/>
      </rPr>
      <t>Financial Instruments: Disclosures</t>
    </r>
  </si>
  <si>
    <r>
      <t xml:space="preserve">- FRS 8, </t>
    </r>
    <r>
      <rPr>
        <i/>
        <sz val="10"/>
        <rFont val="Times New Roman"/>
        <family val="1"/>
      </rPr>
      <t>Operating Segment</t>
    </r>
  </si>
  <si>
    <r>
      <t xml:space="preserve">- FRS 139, </t>
    </r>
    <r>
      <rPr>
        <i/>
        <sz val="10"/>
        <rFont val="Times New Roman"/>
        <family val="1"/>
      </rPr>
      <t>Financial Instruments: Recognition and Measurement</t>
    </r>
  </si>
  <si>
    <r>
      <t xml:space="preserve">- IC Interpretation 9, </t>
    </r>
    <r>
      <rPr>
        <i/>
        <sz val="10"/>
        <rFont val="Times New Roman"/>
        <family val="1"/>
      </rPr>
      <t>Reassessment of Embedded Derivatives</t>
    </r>
  </si>
  <si>
    <r>
      <t xml:space="preserve">- IC Interpretation 10, </t>
    </r>
    <r>
      <rPr>
        <i/>
        <sz val="10"/>
        <rFont val="Times New Roman"/>
        <family val="1"/>
      </rPr>
      <t>Interim Financial Reporting and Impairment</t>
    </r>
  </si>
  <si>
    <t>The Group plan to apply the abovementioned FRSs / Interpretations from the annual period beginning 1 January 2010.</t>
  </si>
  <si>
    <t xml:space="preserve">The impact of applying FRS 7 and FRS 139 on the financial statements upon first adoption as required by paragraph 30(b) of FRS 108, Accounting Policies, Changes in Accounting Estimates and Errors is not disclosed by virtue of the exemptions given in the respective FRSs. The initial application of the other standards (and its consequential amendments) and interpretations is not expected to have any material impact on the financial statements of the Group. </t>
  </si>
  <si>
    <t>The auditors’ report  on the financial statements for the year ended 31 December 2008 of the Group was not qualified.</t>
  </si>
  <si>
    <t>There was no revaluation of property, plant and equipment since the last Audited Financial Statements for the year ended 31 December 2008.</t>
  </si>
  <si>
    <t>There were no changes in the composition of the Group for the quarter ended 31 March 2009 including business combination, acquisition or disposal of subsidiaries and long term investments, restructuring and discontinued operation.</t>
  </si>
  <si>
    <t>As at 31 March 2009, the Group does not have any bank borrowings.</t>
  </si>
  <si>
    <t>Since the last Audited Financial Statements for the year ended 31 December 2008, the Group does not have any material litigation until the date of this report.</t>
  </si>
  <si>
    <t xml:space="preserve">     Minority interest</t>
  </si>
  <si>
    <t xml:space="preserve">     Equity holders of the Company</t>
  </si>
  <si>
    <t xml:space="preserve">Total equity attributable to equity holders </t>
  </si>
  <si>
    <t>Issuances and Repayment of Debt and Equity Securities</t>
  </si>
  <si>
    <t>Dividends Paid</t>
  </si>
  <si>
    <t>The effective tax rate for the quarter under review and current year to date was 10%, which was lower than the statutory income tax rate of 25% mainly due to the pioneer status granted to one of its subsidiaries under the Promotion Investment Act 1986 for 5 years from 1 February 2006 to 31 January 2011.</t>
  </si>
  <si>
    <t>Weighted average number of ordinary</t>
  </si>
  <si>
    <t>Net profit attributable to equity holders (RM'000)</t>
  </si>
  <si>
    <t>The Group's revenue for the current quarter recorded at RM8.9 million, a decrease of RM1.9 million or 17.6% as compared to the preceding year corresponding quarter of RM10.8 million mainly due to lower sales revenue from export of wooden picture frame moulding. The Group's profit before tax was RM1.3 million, a decrease of RM0.2 million or 13.3% as compared to RM1.5 million in the preceding year corresponding quarter. The decrease in profit before tax was in tandem with the decrease in revenue.</t>
  </si>
  <si>
    <t>Subject to the shareholders' approval at the forthcoming Sixth Annual General Meeting to be convened on 10 June 2009, the first and final tax exempt dividend of 6% per ordinary share in respect of the financial year ended 31 December 2008 will be payable on 20 July 2009 to depositors registered in the Record of Depositors on 2 July 2009.</t>
  </si>
  <si>
    <t xml:space="preserve">As at 14 May 2009, the Group has the following outstanding forward foreign currency contracts:- </t>
  </si>
  <si>
    <t>May '09 to Oct '09</t>
  </si>
  <si>
    <t>Cash generated from/(used in) operations</t>
  </si>
  <si>
    <t>Net cash generated from/(used in) operating activities</t>
  </si>
  <si>
    <t>Net increase/(decrease) in cash and cash equivalents</t>
  </si>
  <si>
    <t>There were no issuance and repayment of debts and equity securities, shares buy-back, shares cancellation, shares held as treasury shares or resale of treasury shares during the current quarter under review and financial year to date.</t>
  </si>
  <si>
    <t>The global economic downturn is expected to pose a real challenge to the Group's performance but with the inherent resilience prevailing within the Group, opportunities for growth are anticipated when confidence return. Meanwhile, the Group will continue to invest in developing and introducing new innovative and highly marketable products. The Group will preserve in seeking greater operational efficiency, to partially offset, if not negate the impact of the downturn. Barring any unforeseen circustances, the Group's performance for the financial year ending 31 December 2009 is expected to remain profitable.</t>
  </si>
  <si>
    <r>
      <t>The Group registered a revenue of RM8.9 million for the current quarter under review, representing a decrease of RM1.2 million or 11.9% from RM10.1 million in the preceding quarter mainly due to lower sales revenue from export of wooden picture frame moulding.</t>
    </r>
    <r>
      <rPr>
        <sz val="10"/>
        <color indexed="10"/>
        <rFont val="Times New Roman"/>
        <family val="1"/>
      </rPr>
      <t xml:space="preserve"> </t>
    </r>
    <r>
      <rPr>
        <sz val="10"/>
        <rFont val="Times New Roman"/>
        <family val="1"/>
      </rPr>
      <t>The Group's profit before tax was RM1.3 million as compared to RM1.8 million in the preceding quarter, a decrease of RM0.5 million or 27.8% mainly due to the reason as explained above.</t>
    </r>
  </si>
</sst>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48">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2"/>
      <name val="Times New Roman"/>
      <family val="1"/>
    </font>
    <font>
      <sz val="10"/>
      <color indexed="56"/>
      <name val="Times New Roman"/>
      <family val="1"/>
    </font>
    <font>
      <sz val="10"/>
      <color indexed="12"/>
      <name val="Times New Roman"/>
      <family val="1"/>
    </font>
    <font>
      <i/>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4">
    <xf numFmtId="0" fontId="0" fillId="0" borderId="0" xfId="0" applyAlignment="1">
      <alignment/>
    </xf>
    <xf numFmtId="179" fontId="3" fillId="0" borderId="0" xfId="42" applyNumberFormat="1" applyFont="1" applyFill="1" applyBorder="1" applyAlignment="1">
      <alignment horizontal="center"/>
    </xf>
    <xf numFmtId="179" fontId="3" fillId="0" borderId="0" xfId="42" applyNumberFormat="1" applyFont="1" applyFill="1" applyAlignment="1">
      <alignment/>
    </xf>
    <xf numFmtId="179" fontId="3" fillId="0" borderId="0" xfId="42" applyNumberFormat="1" applyFont="1" applyFill="1" applyBorder="1" applyAlignment="1">
      <alignment/>
    </xf>
    <xf numFmtId="179"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0" fontId="6" fillId="0" borderId="0" xfId="57" applyFont="1" applyAlignment="1">
      <alignment horizontal="center"/>
      <protection/>
    </xf>
    <xf numFmtId="179" fontId="3" fillId="0" borderId="0" xfId="42" applyNumberFormat="1" applyFont="1" applyAlignment="1">
      <alignment/>
    </xf>
    <xf numFmtId="179" fontId="3" fillId="0" borderId="0" xfId="42" applyNumberFormat="1" applyFont="1" applyAlignment="1">
      <alignment horizontal="center"/>
    </xf>
    <xf numFmtId="179"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Border="1" applyAlignment="1">
      <alignment/>
    </xf>
    <xf numFmtId="16" fontId="3" fillId="0" borderId="0" xfId="57" applyNumberFormat="1" applyFont="1" applyAlignment="1">
      <alignment horizontal="center"/>
      <protection/>
    </xf>
    <xf numFmtId="179" fontId="4" fillId="0" borderId="0" xfId="42" applyNumberFormat="1" applyFont="1" applyAlignment="1">
      <alignment/>
    </xf>
    <xf numFmtId="179" fontId="3" fillId="0" borderId="10" xfId="42" applyNumberFormat="1" applyFont="1" applyBorder="1" applyAlignment="1">
      <alignmen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13" xfId="42" applyNumberFormat="1" applyFont="1" applyBorder="1" applyAlignment="1">
      <alignment/>
    </xf>
    <xf numFmtId="179" fontId="3" fillId="0" borderId="0" xfId="42" applyNumberFormat="1" applyFont="1" applyAlignment="1">
      <alignment horizontal="right"/>
    </xf>
    <xf numFmtId="179" fontId="3" fillId="0" borderId="14" xfId="42" applyNumberFormat="1" applyFont="1" applyBorder="1" applyAlignment="1">
      <alignment/>
    </xf>
    <xf numFmtId="0" fontId="3" fillId="0" borderId="0" xfId="57" applyFont="1" applyAlignment="1">
      <alignment horizontal="right"/>
      <protection/>
    </xf>
    <xf numFmtId="179" fontId="3" fillId="0" borderId="0" xfId="57" applyNumberFormat="1" applyFont="1" applyAlignment="1">
      <alignment horizontal="center"/>
      <protection/>
    </xf>
    <xf numFmtId="206" fontId="3" fillId="0" borderId="0" xfId="57" applyNumberFormat="1" applyFont="1" applyAlignment="1">
      <alignment horizontal="center"/>
      <protection/>
    </xf>
    <xf numFmtId="179" fontId="3" fillId="0" borderId="0" xfId="57" applyNumberFormat="1" applyFont="1">
      <alignment/>
      <protection/>
    </xf>
    <xf numFmtId="43" fontId="3" fillId="0" borderId="0" xfId="42" applyFont="1" applyAlignment="1">
      <alignment horizontal="center"/>
    </xf>
    <xf numFmtId="43" fontId="3" fillId="0" borderId="0" xfId="57" applyNumberFormat="1" applyFont="1" applyAlignment="1">
      <alignment horizontal="center"/>
      <protection/>
    </xf>
    <xf numFmtId="43" fontId="3" fillId="0" borderId="0" xfId="57" applyNumberFormat="1" applyFont="1">
      <alignment/>
      <protection/>
    </xf>
    <xf numFmtId="0" fontId="3" fillId="33" borderId="0" xfId="57" applyFont="1" applyFill="1">
      <alignment/>
      <protection/>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9" fontId="3" fillId="0" borderId="15" xfId="42" applyNumberFormat="1" applyFont="1" applyFill="1" applyBorder="1" applyAlignment="1">
      <alignment/>
    </xf>
    <xf numFmtId="179" fontId="3" fillId="0" borderId="13" xfId="42" applyNumberFormat="1" applyFont="1" applyFill="1" applyBorder="1" applyAlignment="1">
      <alignment/>
    </xf>
    <xf numFmtId="179"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0" fontId="3" fillId="0" borderId="0" xfId="57" applyFont="1" applyFill="1" applyBorder="1" applyAlignment="1">
      <alignment horizontal="center"/>
      <protection/>
    </xf>
    <xf numFmtId="179" fontId="3" fillId="0" borderId="0" xfId="42" applyNumberFormat="1" applyFont="1" applyFill="1" applyAlignment="1">
      <alignment horizontal="center"/>
    </xf>
    <xf numFmtId="179" fontId="3" fillId="0" borderId="13" xfId="42" applyNumberFormat="1" applyFont="1" applyFill="1" applyBorder="1" applyAlignment="1">
      <alignment horizontal="center"/>
    </xf>
    <xf numFmtId="179" fontId="3" fillId="0" borderId="0" xfId="42" applyNumberFormat="1" applyFont="1" applyFill="1" applyBorder="1" applyAlignment="1">
      <alignment horizontal="right"/>
    </xf>
    <xf numFmtId="179" fontId="8" fillId="0" borderId="0" xfId="42" applyNumberFormat="1" applyFont="1" applyFill="1" applyBorder="1" applyAlignment="1">
      <alignment/>
    </xf>
    <xf numFmtId="179" fontId="3" fillId="0" borderId="16"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protection/>
    </xf>
    <xf numFmtId="0" fontId="3" fillId="0" borderId="0" xfId="57" applyFont="1" applyFill="1" applyAlignment="1">
      <alignment horizontal="right"/>
      <protection/>
    </xf>
    <xf numFmtId="0" fontId="4" fillId="0" borderId="0" xfId="57" applyFont="1" applyAlignment="1">
      <alignment horizontal="left"/>
      <protection/>
    </xf>
    <xf numFmtId="0" fontId="4" fillId="0" borderId="0" xfId="57" applyFont="1" applyAlignment="1" quotePrefix="1">
      <alignment horizontal="left"/>
      <protection/>
    </xf>
    <xf numFmtId="0" fontId="3" fillId="0" borderId="0" xfId="57" applyFont="1" applyAlignment="1">
      <alignment vertical="top" wrapText="1"/>
      <protection/>
    </xf>
    <xf numFmtId="0" fontId="3" fillId="0" borderId="0" xfId="57" applyFont="1" applyBorder="1">
      <alignment/>
      <protection/>
    </xf>
    <xf numFmtId="0" fontId="4" fillId="0" borderId="0" xfId="57" applyFont="1" applyBorder="1" applyAlignment="1">
      <alignment horizontal="lef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213" fontId="6" fillId="0" borderId="0" xfId="57" applyNumberFormat="1" applyFont="1" applyFill="1" applyBorder="1" applyAlignment="1">
      <alignment horizontal="center"/>
      <protection/>
    </xf>
    <xf numFmtId="0" fontId="4" fillId="0" borderId="0" xfId="57" applyFont="1" applyFill="1" applyAlignment="1" quotePrefix="1">
      <alignment horizontal="left"/>
      <protection/>
    </xf>
    <xf numFmtId="0" fontId="7" fillId="0" borderId="0" xfId="57" applyFont="1" applyAlignment="1">
      <alignment horizontal="left"/>
      <protection/>
    </xf>
    <xf numFmtId="0" fontId="3" fillId="0" borderId="0" xfId="0" applyFont="1" applyAlignment="1">
      <alignment/>
    </xf>
    <xf numFmtId="0" fontId="3" fillId="0" borderId="0" xfId="0" applyFont="1" applyAlignment="1">
      <alignment/>
    </xf>
    <xf numFmtId="0" fontId="3" fillId="0" borderId="0" xfId="57" applyFont="1" applyAlignment="1">
      <alignment horizontal="left" vertical="top" wrapText="1"/>
      <protection/>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181" fontId="3" fillId="0" borderId="0" xfId="60" applyNumberFormat="1" applyFont="1" applyAlignment="1">
      <alignment/>
    </xf>
    <xf numFmtId="10" fontId="3" fillId="0" borderId="0" xfId="60" applyNumberFormat="1" applyFont="1" applyAlignment="1">
      <alignment/>
    </xf>
    <xf numFmtId="179" fontId="3" fillId="0" borderId="0" xfId="60" applyNumberFormat="1" applyFont="1" applyAlignment="1">
      <alignment/>
    </xf>
    <xf numFmtId="0" fontId="4" fillId="0" borderId="0" xfId="57" applyFont="1" applyBorder="1" applyAlignment="1">
      <alignment vertical="top" wrapText="1"/>
      <protection/>
    </xf>
    <xf numFmtId="179" fontId="3" fillId="0" borderId="16" xfId="42" applyNumberFormat="1" applyFont="1" applyBorder="1" applyAlignment="1">
      <alignment/>
    </xf>
    <xf numFmtId="179" fontId="3" fillId="0" borderId="17" xfId="42" applyNumberFormat="1" applyFont="1" applyBorder="1" applyAlignment="1">
      <alignment/>
    </xf>
    <xf numFmtId="0" fontId="10" fillId="0" borderId="0" xfId="57" applyFont="1">
      <alignment/>
      <protection/>
    </xf>
    <xf numFmtId="0" fontId="10" fillId="0" borderId="0" xfId="57" applyFont="1" applyFill="1" applyAlignment="1">
      <alignment vertical="top"/>
      <protection/>
    </xf>
    <xf numFmtId="0" fontId="3" fillId="0" borderId="0" xfId="57" applyFont="1" applyFill="1" applyAlignment="1">
      <alignment vertical="top"/>
      <protection/>
    </xf>
    <xf numFmtId="179" fontId="4" fillId="0" borderId="0" xfId="42" applyNumberFormat="1" applyFont="1" applyFill="1" applyAlignment="1">
      <alignment/>
    </xf>
    <xf numFmtId="43" fontId="4" fillId="0" borderId="0" xfId="42" applyFont="1" applyFill="1" applyAlignment="1">
      <alignment/>
    </xf>
    <xf numFmtId="15" fontId="3" fillId="0" borderId="0" xfId="57" applyNumberFormat="1" applyFont="1" applyFill="1" applyAlignment="1" quotePrefix="1">
      <alignment horizontal="center"/>
      <protection/>
    </xf>
    <xf numFmtId="41" fontId="3" fillId="0" borderId="18" xfId="57" applyNumberFormat="1" applyFont="1" applyFill="1" applyBorder="1">
      <alignment/>
      <protection/>
    </xf>
    <xf numFmtId="41" fontId="3" fillId="0" borderId="15" xfId="57" applyNumberFormat="1" applyFont="1" applyFill="1" applyBorder="1">
      <alignment/>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0" fontId="3" fillId="0" borderId="0" xfId="57" applyFont="1" applyFill="1" applyAlignment="1">
      <alignment horizontal="left" vertical="justify" wrapText="1"/>
      <protection/>
    </xf>
    <xf numFmtId="0" fontId="3" fillId="0" borderId="0" xfId="57" applyFont="1" applyFill="1" applyAlignment="1">
      <alignment vertical="justify"/>
      <protection/>
    </xf>
    <xf numFmtId="0" fontId="7" fillId="0" borderId="0" xfId="57" applyFont="1">
      <alignment/>
      <protection/>
    </xf>
    <xf numFmtId="179" fontId="7" fillId="0" borderId="0" xfId="42" applyNumberFormat="1" applyFont="1" applyBorder="1" applyAlignment="1">
      <alignment horizontal="left"/>
    </xf>
    <xf numFmtId="179" fontId="11" fillId="0" borderId="0" xfId="42" applyNumberFormat="1" applyFont="1" applyBorder="1" applyAlignment="1">
      <alignment horizontal="left"/>
    </xf>
    <xf numFmtId="0" fontId="11" fillId="0" borderId="0" xfId="57" applyFont="1">
      <alignment/>
      <protection/>
    </xf>
    <xf numFmtId="181" fontId="3" fillId="0" borderId="0" xfId="60" applyNumberFormat="1" applyFont="1" applyFill="1" applyBorder="1" applyAlignment="1">
      <alignment/>
    </xf>
    <xf numFmtId="181" fontId="3" fillId="0" borderId="0" xfId="60" applyNumberFormat="1" applyFont="1" applyFill="1" applyAlignment="1">
      <alignment/>
    </xf>
    <xf numFmtId="179"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Alignment="1">
      <alignment horizontal="left"/>
      <protection/>
    </xf>
    <xf numFmtId="0" fontId="3" fillId="0" borderId="0" xfId="57" applyFont="1" applyFill="1" applyAlignment="1">
      <alignment horizontal="left" vertical="top" wrapText="1"/>
      <protection/>
    </xf>
    <xf numFmtId="0" fontId="3" fillId="0" borderId="0" xfId="57" applyFont="1" applyFill="1" applyAlignment="1">
      <alignment horizontal="left" vertical="top"/>
      <protection/>
    </xf>
    <xf numFmtId="0" fontId="4" fillId="0" borderId="0" xfId="57" applyFont="1" applyBorder="1" applyAlignment="1">
      <alignment horizontal="left" vertical="top" wrapText="1"/>
      <protection/>
    </xf>
    <xf numFmtId="0" fontId="0" fillId="0" borderId="0" xfId="0" applyAlignment="1">
      <alignment vertical="top" wrapText="1"/>
    </xf>
    <xf numFmtId="179" fontId="3" fillId="0" borderId="15" xfId="42" applyNumberFormat="1" applyFont="1" applyFill="1" applyBorder="1" applyAlignment="1">
      <alignment horizontal="center"/>
    </xf>
    <xf numFmtId="179" fontId="4" fillId="0" borderId="0" xfId="57" applyNumberFormat="1" applyFont="1" applyFill="1">
      <alignment/>
      <protection/>
    </xf>
    <xf numFmtId="179" fontId="3" fillId="0" borderId="0" xfId="57" applyNumberFormat="1" applyFont="1" applyFill="1">
      <alignment/>
      <protection/>
    </xf>
    <xf numFmtId="16" fontId="3" fillId="0" borderId="0" xfId="57" applyNumberFormat="1" applyFont="1" applyFill="1" applyAlignment="1">
      <alignment horizontal="center"/>
      <protection/>
    </xf>
    <xf numFmtId="179" fontId="3" fillId="0" borderId="10" xfId="42" applyNumberFormat="1" applyFont="1" applyFill="1" applyBorder="1" applyAlignment="1">
      <alignment/>
    </xf>
    <xf numFmtId="179" fontId="3" fillId="0" borderId="11" xfId="42" applyNumberFormat="1" applyFont="1" applyFill="1" applyBorder="1" applyAlignment="1">
      <alignment/>
    </xf>
    <xf numFmtId="179" fontId="3" fillId="0" borderId="17" xfId="42" applyNumberFormat="1" applyFont="1" applyFill="1" applyBorder="1" applyAlignment="1">
      <alignment/>
    </xf>
    <xf numFmtId="179" fontId="3" fillId="0" borderId="12" xfId="42" applyNumberFormat="1" applyFont="1" applyFill="1" applyBorder="1" applyAlignment="1">
      <alignment/>
    </xf>
    <xf numFmtId="179" fontId="3" fillId="0" borderId="14" xfId="42" applyNumberFormat="1" applyFont="1" applyFill="1" applyBorder="1" applyAlignment="1">
      <alignment/>
    </xf>
    <xf numFmtId="0" fontId="3" fillId="0" borderId="0" xfId="57" applyFont="1" applyFill="1" applyAlignment="1">
      <alignment horizontal="left" vertical="justify"/>
      <protection/>
    </xf>
    <xf numFmtId="0" fontId="4" fillId="0" borderId="0" xfId="57" applyFont="1" applyFill="1" applyAlignment="1">
      <alignment horizontal="left" vertical="justify"/>
      <protection/>
    </xf>
    <xf numFmtId="0" fontId="3" fillId="0" borderId="0" xfId="57" applyFont="1" quotePrefix="1">
      <alignment/>
      <protection/>
    </xf>
    <xf numFmtId="15" fontId="3" fillId="0" borderId="0" xfId="57" applyNumberFormat="1" applyFont="1" applyFill="1" applyAlignment="1" quotePrefix="1">
      <alignment horizontal="left" vertical="justify"/>
      <protection/>
    </xf>
    <xf numFmtId="0" fontId="3" fillId="0" borderId="0" xfId="57" applyFont="1" applyFill="1" applyAlignment="1" quotePrefix="1">
      <alignment horizontal="left" vertical="justify"/>
      <protection/>
    </xf>
    <xf numFmtId="179" fontId="3" fillId="0" borderId="18" xfId="42" applyNumberFormat="1" applyFont="1" applyFill="1" applyBorder="1" applyAlignment="1">
      <alignment horizontal="center"/>
    </xf>
    <xf numFmtId="0" fontId="7" fillId="0" borderId="0" xfId="57" applyFont="1" applyFill="1">
      <alignment/>
      <protection/>
    </xf>
    <xf numFmtId="0" fontId="11" fillId="0" borderId="0" xfId="57" applyFont="1" applyFill="1">
      <alignment/>
      <protection/>
    </xf>
    <xf numFmtId="43" fontId="3" fillId="0" borderId="18" xfId="42" applyFont="1" applyFill="1" applyBorder="1" applyAlignment="1">
      <alignment/>
    </xf>
    <xf numFmtId="0" fontId="9" fillId="0" borderId="0" xfId="0" applyFont="1" applyFill="1" applyAlignment="1">
      <alignment horizontal="justify"/>
    </xf>
    <xf numFmtId="0" fontId="3" fillId="0" borderId="0" xfId="0" applyFont="1" applyFill="1" applyAlignment="1">
      <alignment vertical="top"/>
    </xf>
    <xf numFmtId="41" fontId="3" fillId="0" borderId="18" xfId="57" applyNumberFormat="1" applyFont="1" applyFill="1" applyBorder="1" applyAlignment="1">
      <alignment horizontal="center"/>
      <protection/>
    </xf>
    <xf numFmtId="41" fontId="3" fillId="0" borderId="0" xfId="57" applyNumberFormat="1" applyFont="1" applyFill="1" applyBorder="1" applyAlignment="1">
      <alignment horizontal="center"/>
      <protection/>
    </xf>
    <xf numFmtId="213"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213" fontId="3" fillId="0" borderId="18" xfId="57" applyNumberFormat="1" applyFont="1" applyFill="1" applyBorder="1" applyAlignment="1">
      <alignment horizontal="center"/>
      <protection/>
    </xf>
    <xf numFmtId="41" fontId="3" fillId="0" borderId="15" xfId="57" applyNumberFormat="1" applyFont="1" applyFill="1" applyBorder="1" applyAlignment="1">
      <alignment horizontal="center"/>
      <protection/>
    </xf>
    <xf numFmtId="0" fontId="3" fillId="0" borderId="0" xfId="57" applyFont="1" applyFill="1" applyAlignment="1">
      <alignment horizontal="center" vertical="top" wrapText="1"/>
      <protection/>
    </xf>
    <xf numFmtId="0" fontId="3" fillId="0" borderId="0" xfId="57" applyFont="1" applyFill="1" applyAlignment="1">
      <alignment horizontal="center" vertical="top"/>
      <protection/>
    </xf>
    <xf numFmtId="3" fontId="3" fillId="0" borderId="0" xfId="57" applyNumberFormat="1" applyFont="1" applyFill="1" applyAlignment="1" quotePrefix="1">
      <alignment horizontal="center"/>
      <protection/>
    </xf>
    <xf numFmtId="17" fontId="3" fillId="0" borderId="0" xfId="57" applyNumberFormat="1" applyFont="1" applyFill="1" applyAlignment="1" quotePrefix="1">
      <alignment horizontal="center"/>
      <protection/>
    </xf>
    <xf numFmtId="0" fontId="3" fillId="0" borderId="0" xfId="57" applyFont="1" applyFill="1" applyAlignment="1">
      <alignment horizontal="center"/>
      <protection/>
    </xf>
    <xf numFmtId="0" fontId="3" fillId="0" borderId="0" xfId="57" applyFont="1" applyFill="1" applyAlignment="1">
      <alignment horizontal="left" wrapText="1"/>
      <protection/>
    </xf>
    <xf numFmtId="0" fontId="0" fillId="0" borderId="0" xfId="0" applyFill="1" applyAlignment="1">
      <alignment wrapText="1"/>
    </xf>
    <xf numFmtId="0" fontId="3" fillId="0" borderId="0" xfId="57" applyFont="1" applyFill="1" applyAlignment="1">
      <alignment horizontal="left" vertical="top" wrapText="1"/>
      <protection/>
    </xf>
    <xf numFmtId="0" fontId="3" fillId="0" borderId="0" xfId="57" applyFont="1" applyAlignment="1">
      <alignment horizontal="left" vertical="top" wrapText="1"/>
      <protection/>
    </xf>
    <xf numFmtId="0" fontId="4" fillId="0" borderId="0" xfId="57" applyFont="1" applyAlignment="1">
      <alignment horizontal="left" wrapText="1"/>
      <protection/>
    </xf>
    <xf numFmtId="0" fontId="3" fillId="0" borderId="0" xfId="57" applyFont="1" applyFill="1" applyAlignment="1">
      <alignment vertical="top" wrapText="1"/>
      <protection/>
    </xf>
    <xf numFmtId="0" fontId="3" fillId="0" borderId="0" xfId="57" applyFont="1" applyFill="1" applyAlignment="1">
      <alignment horizontal="left" vertical="justify" wrapText="1"/>
      <protection/>
    </xf>
    <xf numFmtId="0" fontId="4" fillId="0" borderId="0" xfId="57" applyFont="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47</xdr:row>
      <xdr:rowOff>47625</xdr:rowOff>
    </xdr:from>
    <xdr:ext cx="76200" cy="200025"/>
    <xdr:sp>
      <xdr:nvSpPr>
        <xdr:cNvPr id="1" name="Text Box 2"/>
        <xdr:cNvSpPr txBox="1">
          <a:spLocks noChangeArrowheads="1"/>
        </xdr:cNvSpPr>
      </xdr:nvSpPr>
      <xdr:spPr>
        <a:xfrm>
          <a:off x="2895600" y="7734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43</xdr:row>
      <xdr:rowOff>0</xdr:rowOff>
    </xdr:from>
    <xdr:to>
      <xdr:col>7</xdr:col>
      <xdr:colOff>647700</xdr:colOff>
      <xdr:row>46</xdr:row>
      <xdr:rowOff>66675</xdr:rowOff>
    </xdr:to>
    <xdr:sp>
      <xdr:nvSpPr>
        <xdr:cNvPr id="2" name="Text Box 3"/>
        <xdr:cNvSpPr txBox="1">
          <a:spLocks noChangeArrowheads="1"/>
        </xdr:cNvSpPr>
      </xdr:nvSpPr>
      <xdr:spPr>
        <a:xfrm>
          <a:off x="0" y="7038975"/>
          <a:ext cx="5934075"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Income Statement should be read in conjunction with the Audited Financial Statements for the year ended 31 December 2008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69</xdr:row>
      <xdr:rowOff>47625</xdr:rowOff>
    </xdr:from>
    <xdr:ext cx="76200" cy="200025"/>
    <xdr:sp>
      <xdr:nvSpPr>
        <xdr:cNvPr id="1" name="Text Box 2"/>
        <xdr:cNvSpPr txBox="1">
          <a:spLocks noChangeArrowheads="1"/>
        </xdr:cNvSpPr>
      </xdr:nvSpPr>
      <xdr:spPr>
        <a:xfrm>
          <a:off x="3695700" y="11258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55</xdr:row>
      <xdr:rowOff>152400</xdr:rowOff>
    </xdr:from>
    <xdr:to>
      <xdr:col>4</xdr:col>
      <xdr:colOff>19050</xdr:colOff>
      <xdr:row>59</xdr:row>
      <xdr:rowOff>85725</xdr:rowOff>
    </xdr:to>
    <xdr:sp>
      <xdr:nvSpPr>
        <xdr:cNvPr id="2" name="Text Box 3"/>
        <xdr:cNvSpPr txBox="1">
          <a:spLocks noChangeArrowheads="1"/>
        </xdr:cNvSpPr>
      </xdr:nvSpPr>
      <xdr:spPr>
        <a:xfrm>
          <a:off x="0" y="9096375"/>
          <a:ext cx="515302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Balance Sheet should be read in conjunction with the Audited Financial Statements for the year ended 31 December 2008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47625</xdr:rowOff>
    </xdr:from>
    <xdr:to>
      <xdr:col>6</xdr:col>
      <xdr:colOff>647700</xdr:colOff>
      <xdr:row>37</xdr:row>
      <xdr:rowOff>142875</xdr:rowOff>
    </xdr:to>
    <xdr:sp>
      <xdr:nvSpPr>
        <xdr:cNvPr id="1" name="Text Box 1"/>
        <xdr:cNvSpPr txBox="1">
          <a:spLocks noChangeArrowheads="1"/>
        </xdr:cNvSpPr>
      </xdr:nvSpPr>
      <xdr:spPr>
        <a:xfrm>
          <a:off x="9525" y="5591175"/>
          <a:ext cx="714375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2008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64</xdr:row>
      <xdr:rowOff>47625</xdr:rowOff>
    </xdr:from>
    <xdr:ext cx="76200" cy="200025"/>
    <xdr:sp>
      <xdr:nvSpPr>
        <xdr:cNvPr id="1" name="Text Box 2"/>
        <xdr:cNvSpPr txBox="1">
          <a:spLocks noChangeArrowheads="1"/>
        </xdr:cNvSpPr>
      </xdr:nvSpPr>
      <xdr:spPr>
        <a:xfrm>
          <a:off x="3381375" y="97536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58</xdr:row>
      <xdr:rowOff>9525</xdr:rowOff>
    </xdr:from>
    <xdr:to>
      <xdr:col>4</xdr:col>
      <xdr:colOff>914400</xdr:colOff>
      <xdr:row>62</xdr:row>
      <xdr:rowOff>123825</xdr:rowOff>
    </xdr:to>
    <xdr:sp>
      <xdr:nvSpPr>
        <xdr:cNvPr id="2" name="Text Box 3"/>
        <xdr:cNvSpPr txBox="1">
          <a:spLocks noChangeArrowheads="1"/>
        </xdr:cNvSpPr>
      </xdr:nvSpPr>
      <xdr:spPr>
        <a:xfrm>
          <a:off x="0" y="8743950"/>
          <a:ext cx="5381625" cy="762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Cash Flow Statement should be read in conjunction with the Audited Financial Statements for the year ended 31 December 2008 and the accompanying explanatory notes attached to the Interim Financial Statements.</a:t>
          </a:r>
        </a:p>
      </xdr:txBody>
    </xdr:sp>
    <xdr:clientData/>
  </xdr:twoCellAnchor>
  <xdr:twoCellAnchor>
    <xdr:from>
      <xdr:col>0</xdr:col>
      <xdr:colOff>57150</xdr:colOff>
      <xdr:row>50</xdr:row>
      <xdr:rowOff>0</xdr:rowOff>
    </xdr:from>
    <xdr:to>
      <xdr:col>4</xdr:col>
      <xdr:colOff>828675</xdr:colOff>
      <xdr:row>50</xdr:row>
      <xdr:rowOff>0</xdr:rowOff>
    </xdr:to>
    <xdr:sp>
      <xdr:nvSpPr>
        <xdr:cNvPr id="3" name="Text Box 7"/>
        <xdr:cNvSpPr txBox="1">
          <a:spLocks noChangeArrowheads="1"/>
        </xdr:cNvSpPr>
      </xdr:nvSpPr>
      <xdr:spPr>
        <a:xfrm>
          <a:off x="57150" y="7486650"/>
          <a:ext cx="5238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50</xdr:row>
      <xdr:rowOff>142875</xdr:rowOff>
    </xdr:from>
    <xdr:to>
      <xdr:col>1</xdr:col>
      <xdr:colOff>342900</xdr:colOff>
      <xdr:row>50</xdr:row>
      <xdr:rowOff>142875</xdr:rowOff>
    </xdr:to>
    <xdr:sp>
      <xdr:nvSpPr>
        <xdr:cNvPr id="4" name="Line 8"/>
        <xdr:cNvSpPr>
          <a:spLocks/>
        </xdr:cNvSpPr>
      </xdr:nvSpPr>
      <xdr:spPr>
        <a:xfrm>
          <a:off x="38100" y="76295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149</xdr:row>
      <xdr:rowOff>0</xdr:rowOff>
    </xdr:from>
    <xdr:to>
      <xdr:col>10</xdr:col>
      <xdr:colOff>523875</xdr:colOff>
      <xdr:row>149</xdr:row>
      <xdr:rowOff>0</xdr:rowOff>
    </xdr:to>
    <xdr:sp>
      <xdr:nvSpPr>
        <xdr:cNvPr id="1" name="Text 18"/>
        <xdr:cNvSpPr txBox="1">
          <a:spLocks noChangeArrowheads="1"/>
        </xdr:cNvSpPr>
      </xdr:nvSpPr>
      <xdr:spPr>
        <a:xfrm>
          <a:off x="314325" y="23964900"/>
          <a:ext cx="60769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177</xdr:row>
      <xdr:rowOff>19050</xdr:rowOff>
    </xdr:from>
    <xdr:to>
      <xdr:col>12</xdr:col>
      <xdr:colOff>723900</xdr:colOff>
      <xdr:row>178</xdr:row>
      <xdr:rowOff>133350</xdr:rowOff>
    </xdr:to>
    <xdr:sp>
      <xdr:nvSpPr>
        <xdr:cNvPr id="2" name="Text 18"/>
        <xdr:cNvSpPr txBox="1">
          <a:spLocks noChangeArrowheads="1"/>
        </xdr:cNvSpPr>
      </xdr:nvSpPr>
      <xdr:spPr>
        <a:xfrm>
          <a:off x="314325" y="28460700"/>
          <a:ext cx="7248525" cy="2762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94</xdr:row>
      <xdr:rowOff>0</xdr:rowOff>
    </xdr:from>
    <xdr:to>
      <xdr:col>10</xdr:col>
      <xdr:colOff>514350</xdr:colOff>
      <xdr:row>94</xdr:row>
      <xdr:rowOff>0</xdr:rowOff>
    </xdr:to>
    <xdr:sp>
      <xdr:nvSpPr>
        <xdr:cNvPr id="3" name="Text Box 11"/>
        <xdr:cNvSpPr txBox="1">
          <a:spLocks noChangeArrowheads="1"/>
        </xdr:cNvSpPr>
      </xdr:nvSpPr>
      <xdr:spPr>
        <a:xfrm>
          <a:off x="323850" y="15192375"/>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94</xdr:row>
      <xdr:rowOff>0</xdr:rowOff>
    </xdr:from>
    <xdr:to>
      <xdr:col>10</xdr:col>
      <xdr:colOff>447675</xdr:colOff>
      <xdr:row>94</xdr:row>
      <xdr:rowOff>0</xdr:rowOff>
    </xdr:to>
    <xdr:sp>
      <xdr:nvSpPr>
        <xdr:cNvPr id="4" name="Text Box 12"/>
        <xdr:cNvSpPr txBox="1">
          <a:spLocks noChangeArrowheads="1"/>
        </xdr:cNvSpPr>
      </xdr:nvSpPr>
      <xdr:spPr>
        <a:xfrm>
          <a:off x="304800" y="15192375"/>
          <a:ext cx="60102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256</xdr:row>
      <xdr:rowOff>66675</xdr:rowOff>
    </xdr:from>
    <xdr:to>
      <xdr:col>12</xdr:col>
      <xdr:colOff>790575</xdr:colOff>
      <xdr:row>264</xdr:row>
      <xdr:rowOff>28575</xdr:rowOff>
    </xdr:to>
    <xdr:sp>
      <xdr:nvSpPr>
        <xdr:cNvPr id="5" name="Text Box 13"/>
        <xdr:cNvSpPr txBox="1">
          <a:spLocks noChangeArrowheads="1"/>
        </xdr:cNvSpPr>
      </xdr:nvSpPr>
      <xdr:spPr>
        <a:xfrm>
          <a:off x="285750" y="41795700"/>
          <a:ext cx="7343775" cy="1257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21 May 2009
</a:t>
          </a:r>
        </a:p>
      </xdr:txBody>
    </xdr:sp>
    <xdr:clientData/>
  </xdr:twoCellAnchor>
  <xdr:twoCellAnchor>
    <xdr:from>
      <xdr:col>1</xdr:col>
      <xdr:colOff>9525</xdr:colOff>
      <xdr:row>46</xdr:row>
      <xdr:rowOff>0</xdr:rowOff>
    </xdr:from>
    <xdr:to>
      <xdr:col>10</xdr:col>
      <xdr:colOff>419100</xdr:colOff>
      <xdr:row>46</xdr:row>
      <xdr:rowOff>0</xdr:rowOff>
    </xdr:to>
    <xdr:sp>
      <xdr:nvSpPr>
        <xdr:cNvPr id="6" name="Text 18"/>
        <xdr:cNvSpPr txBox="1">
          <a:spLocks noChangeArrowheads="1"/>
        </xdr:cNvSpPr>
      </xdr:nvSpPr>
      <xdr:spPr>
        <a:xfrm>
          <a:off x="314325" y="7410450"/>
          <a:ext cx="59721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295275</xdr:colOff>
      <xdr:row>98</xdr:row>
      <xdr:rowOff>0</xdr:rowOff>
    </xdr:from>
    <xdr:to>
      <xdr:col>13</xdr:col>
      <xdr:colOff>0</xdr:colOff>
      <xdr:row>101</xdr:row>
      <xdr:rowOff>38100</xdr:rowOff>
    </xdr:to>
    <xdr:sp>
      <xdr:nvSpPr>
        <xdr:cNvPr id="7" name="Text 18"/>
        <xdr:cNvSpPr txBox="1">
          <a:spLocks noChangeArrowheads="1"/>
        </xdr:cNvSpPr>
      </xdr:nvSpPr>
      <xdr:spPr>
        <a:xfrm>
          <a:off x="295275" y="15840075"/>
          <a:ext cx="7343775" cy="5238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Since the last Audited Financial Statements for the year ended 31 December 2008 until the date of this report, there were no changes in contingent liabilities and contingent assets of a material nature save as follow:-.</a:t>
          </a:r>
        </a:p>
      </xdr:txBody>
    </xdr:sp>
    <xdr:clientData/>
  </xdr:twoCellAnchor>
  <xdr:twoCellAnchor>
    <xdr:from>
      <xdr:col>1</xdr:col>
      <xdr:colOff>19050</xdr:colOff>
      <xdr:row>196</xdr:row>
      <xdr:rowOff>142875</xdr:rowOff>
    </xdr:from>
    <xdr:to>
      <xdr:col>12</xdr:col>
      <xdr:colOff>781050</xdr:colOff>
      <xdr:row>199</xdr:row>
      <xdr:rowOff>19050</xdr:rowOff>
    </xdr:to>
    <xdr:sp>
      <xdr:nvSpPr>
        <xdr:cNvPr id="8" name="Text 18"/>
        <xdr:cNvSpPr txBox="1">
          <a:spLocks noChangeArrowheads="1"/>
        </xdr:cNvSpPr>
      </xdr:nvSpPr>
      <xdr:spPr>
        <a:xfrm>
          <a:off x="323850" y="31670625"/>
          <a:ext cx="7296150" cy="36195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 Group enters into forward foreign exchange contracts to hedge part of its confirmed sales orders in foreign currencies. The purpose of hedging is to minimise the impact of unfavourable movement in exchange rate.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9"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186</xdr:row>
      <xdr:rowOff>133350</xdr:rowOff>
    </xdr:from>
    <xdr:to>
      <xdr:col>12</xdr:col>
      <xdr:colOff>733425</xdr:colOff>
      <xdr:row>188</xdr:row>
      <xdr:rowOff>57150</xdr:rowOff>
    </xdr:to>
    <xdr:sp>
      <xdr:nvSpPr>
        <xdr:cNvPr id="10" name="Text Box 32"/>
        <xdr:cNvSpPr txBox="1">
          <a:spLocks noChangeArrowheads="1"/>
        </xdr:cNvSpPr>
      </xdr:nvSpPr>
      <xdr:spPr>
        <a:xfrm>
          <a:off x="314325" y="30032325"/>
          <a:ext cx="7258050" cy="2476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There were no announced corporate proposals not completed as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zoomScalePageLayoutView="0" workbookViewId="0" topLeftCell="A61">
      <selection activeCell="B26" sqref="B26"/>
    </sheetView>
  </sheetViews>
  <sheetFormatPr defaultColWidth="9.140625" defaultRowHeight="12.75"/>
  <cols>
    <col min="1" max="1" width="38.140625" style="5" customWidth="1"/>
    <col min="2" max="2" width="12.57421875" style="33" customWidth="1"/>
    <col min="3" max="3" width="1.7109375" style="33" customWidth="1"/>
    <col min="4" max="4" width="12.57421875" style="34" bestFit="1" customWidth="1"/>
    <col min="5" max="5" width="2.00390625" style="33" customWidth="1"/>
    <col min="6" max="6" width="10.28125" style="34" bestFit="1" customWidth="1"/>
    <col min="7" max="7" width="2.00390625" style="33" customWidth="1"/>
    <col min="8" max="8" width="12.28125" style="34" customWidth="1"/>
    <col min="9" max="16384" width="9.140625" style="5" customWidth="1"/>
  </cols>
  <sheetData>
    <row r="1" ht="12.75">
      <c r="A1" s="7"/>
    </row>
    <row r="2" ht="12.75">
      <c r="A2" s="8"/>
    </row>
    <row r="3" ht="12.75">
      <c r="A3" s="8"/>
    </row>
    <row r="4" ht="12.75">
      <c r="A4" s="9" t="s">
        <v>192</v>
      </c>
    </row>
    <row r="5" ht="12.75">
      <c r="A5" s="9"/>
    </row>
    <row r="6" ht="12.75">
      <c r="A6" s="9" t="s">
        <v>19</v>
      </c>
    </row>
    <row r="7" ht="12.75">
      <c r="A7" s="9" t="s">
        <v>193</v>
      </c>
    </row>
    <row r="8" spans="1:2" ht="12.75">
      <c r="A8" s="9" t="s">
        <v>11</v>
      </c>
      <c r="B8" s="34"/>
    </row>
    <row r="9" spans="1:2" ht="12.75">
      <c r="A9" s="9"/>
      <c r="B9" s="34"/>
    </row>
    <row r="10" spans="1:8" ht="12.75">
      <c r="A10" s="9"/>
      <c r="B10" s="135" t="s">
        <v>20</v>
      </c>
      <c r="C10" s="135"/>
      <c r="D10" s="135"/>
      <c r="F10" s="135" t="s">
        <v>25</v>
      </c>
      <c r="G10" s="135"/>
      <c r="H10" s="135"/>
    </row>
    <row r="11" spans="2:8" ht="12.75">
      <c r="B11" s="34"/>
      <c r="C11" s="34"/>
      <c r="D11" s="34" t="s">
        <v>22</v>
      </c>
      <c r="E11" s="34"/>
      <c r="G11" s="34"/>
      <c r="H11" s="34" t="s">
        <v>22</v>
      </c>
    </row>
    <row r="12" spans="2:8" ht="12.75">
      <c r="B12" s="34" t="s">
        <v>21</v>
      </c>
      <c r="C12" s="34"/>
      <c r="D12" s="34" t="s">
        <v>23</v>
      </c>
      <c r="E12" s="34"/>
      <c r="F12" s="34" t="s">
        <v>21</v>
      </c>
      <c r="G12" s="34"/>
      <c r="H12" s="34" t="s">
        <v>23</v>
      </c>
    </row>
    <row r="13" spans="2:8" ht="12.75">
      <c r="B13" s="34" t="s">
        <v>13</v>
      </c>
      <c r="C13" s="34"/>
      <c r="D13" s="34" t="s">
        <v>13</v>
      </c>
      <c r="E13" s="34"/>
      <c r="F13" s="34" t="s">
        <v>24</v>
      </c>
      <c r="G13" s="34"/>
      <c r="H13" s="34" t="s">
        <v>27</v>
      </c>
    </row>
    <row r="14" spans="2:8" ht="12.75">
      <c r="B14" s="67" t="s">
        <v>194</v>
      </c>
      <c r="C14" s="67"/>
      <c r="D14" s="67" t="s">
        <v>185</v>
      </c>
      <c r="E14" s="67"/>
      <c r="F14" s="67" t="s">
        <v>194</v>
      </c>
      <c r="G14" s="67"/>
      <c r="H14" s="67" t="s">
        <v>185</v>
      </c>
    </row>
    <row r="15" spans="2:8" ht="12.75">
      <c r="B15" s="34" t="s">
        <v>7</v>
      </c>
      <c r="D15" s="34" t="s">
        <v>7</v>
      </c>
      <c r="F15" s="34" t="s">
        <v>7</v>
      </c>
      <c r="H15" s="34" t="s">
        <v>7</v>
      </c>
    </row>
    <row r="17" spans="1:10" s="11" customFormat="1" ht="12.75">
      <c r="A17" s="11" t="s">
        <v>8</v>
      </c>
      <c r="B17" s="2">
        <v>8911</v>
      </c>
      <c r="C17" s="2"/>
      <c r="D17" s="2">
        <v>10774</v>
      </c>
      <c r="E17" s="2"/>
      <c r="F17" s="2">
        <v>8911</v>
      </c>
      <c r="G17" s="2"/>
      <c r="H17" s="2">
        <v>10774</v>
      </c>
      <c r="I17" s="75"/>
      <c r="J17" s="73"/>
    </row>
    <row r="18" spans="2:8" s="11" customFormat="1" ht="12.75">
      <c r="B18" s="2"/>
      <c r="C18" s="2"/>
      <c r="D18" s="2"/>
      <c r="E18" s="2"/>
      <c r="F18" s="2"/>
      <c r="G18" s="2"/>
      <c r="H18" s="2"/>
    </row>
    <row r="19" spans="1:8" s="11" customFormat="1" ht="12.75">
      <c r="A19" s="11" t="s">
        <v>9</v>
      </c>
      <c r="B19" s="2">
        <v>-5982</v>
      </c>
      <c r="C19" s="2"/>
      <c r="D19" s="2">
        <v>-7455</v>
      </c>
      <c r="E19" s="2"/>
      <c r="F19" s="2">
        <v>-5982</v>
      </c>
      <c r="G19" s="2"/>
      <c r="H19" s="2">
        <v>-7455</v>
      </c>
    </row>
    <row r="20" spans="2:8" s="11" customFormat="1" ht="12.75">
      <c r="B20" s="35"/>
      <c r="C20" s="2"/>
      <c r="D20" s="35"/>
      <c r="E20" s="2"/>
      <c r="F20" s="35"/>
      <c r="G20" s="2"/>
      <c r="H20" s="35"/>
    </row>
    <row r="21" spans="1:8" s="11" customFormat="1" ht="12.75">
      <c r="A21" s="11" t="s">
        <v>28</v>
      </c>
      <c r="B21" s="2">
        <f>SUM(B17:B20)</f>
        <v>2929</v>
      </c>
      <c r="C21" s="2"/>
      <c r="D21" s="2">
        <f>SUM(D17:D20)</f>
        <v>3319</v>
      </c>
      <c r="E21" s="2"/>
      <c r="F21" s="2">
        <f>SUM(F17:F20)</f>
        <v>2929</v>
      </c>
      <c r="G21" s="2"/>
      <c r="H21" s="2">
        <f>SUM(H17:H20)</f>
        <v>3319</v>
      </c>
    </row>
    <row r="22" spans="2:8" s="11" customFormat="1" ht="12.75">
      <c r="B22" s="2"/>
      <c r="C22" s="2"/>
      <c r="D22" s="2"/>
      <c r="E22" s="2"/>
      <c r="F22" s="2"/>
      <c r="G22" s="2"/>
      <c r="H22" s="2"/>
    </row>
    <row r="23" spans="1:8" s="11" customFormat="1" ht="12.75">
      <c r="A23" s="39" t="s">
        <v>29</v>
      </c>
      <c r="B23" s="2">
        <v>-1698</v>
      </c>
      <c r="C23" s="2"/>
      <c r="D23" s="2">
        <v>-1844</v>
      </c>
      <c r="E23" s="2"/>
      <c r="F23" s="2">
        <v>-1698</v>
      </c>
      <c r="G23" s="2"/>
      <c r="H23" s="2">
        <v>-1844</v>
      </c>
    </row>
    <row r="24" spans="1:8" s="11" customFormat="1" ht="12.75">
      <c r="A24" s="39" t="s">
        <v>10</v>
      </c>
      <c r="B24" s="2">
        <v>52</v>
      </c>
      <c r="C24" s="2"/>
      <c r="D24" s="2">
        <v>73</v>
      </c>
      <c r="E24" s="2"/>
      <c r="F24" s="2">
        <v>52</v>
      </c>
      <c r="G24" s="2"/>
      <c r="H24" s="2">
        <v>73</v>
      </c>
    </row>
    <row r="25" spans="1:8" s="11" customFormat="1" ht="12.75">
      <c r="A25" s="39"/>
      <c r="B25" s="105"/>
      <c r="C25" s="3"/>
      <c r="D25" s="105"/>
      <c r="E25" s="3"/>
      <c r="F25" s="105"/>
      <c r="G25" s="3"/>
      <c r="H25" s="105"/>
    </row>
    <row r="26" spans="1:8" s="11" customFormat="1" ht="12.75">
      <c r="A26" s="39" t="s">
        <v>171</v>
      </c>
      <c r="B26" s="1">
        <f>+B21+B23+B24</f>
        <v>1283</v>
      </c>
      <c r="C26" s="2"/>
      <c r="D26" s="1">
        <f>+D21+D23+D24</f>
        <v>1548</v>
      </c>
      <c r="E26" s="3"/>
      <c r="F26" s="1">
        <f>+F21+F23+F24</f>
        <v>1283</v>
      </c>
      <c r="G26" s="2"/>
      <c r="H26" s="1">
        <f>+H21+H23+H24</f>
        <v>1548</v>
      </c>
    </row>
    <row r="27" spans="1:8" s="11" customFormat="1" ht="12.75">
      <c r="A27" s="5"/>
      <c r="B27" s="41"/>
      <c r="C27" s="2"/>
      <c r="D27" s="41"/>
      <c r="E27" s="2"/>
      <c r="F27" s="41"/>
      <c r="G27" s="2"/>
      <c r="H27" s="41"/>
    </row>
    <row r="28" spans="1:8" s="11" customFormat="1" ht="12.75">
      <c r="A28" s="39" t="s">
        <v>6</v>
      </c>
      <c r="B28" s="41">
        <v>-132</v>
      </c>
      <c r="C28" s="2"/>
      <c r="D28" s="41">
        <v>-166</v>
      </c>
      <c r="E28" s="2"/>
      <c r="F28" s="41">
        <v>-132</v>
      </c>
      <c r="G28" s="2"/>
      <c r="H28" s="41">
        <v>-166</v>
      </c>
    </row>
    <row r="29" spans="1:8" s="11" customFormat="1" ht="12.75">
      <c r="A29" s="39"/>
      <c r="B29" s="105"/>
      <c r="C29" s="2"/>
      <c r="D29" s="105"/>
      <c r="E29" s="2"/>
      <c r="F29" s="105"/>
      <c r="G29" s="2"/>
      <c r="H29" s="105"/>
    </row>
    <row r="30" spans="1:11" s="11" customFormat="1" ht="13.5" thickBot="1">
      <c r="A30" s="39" t="s">
        <v>137</v>
      </c>
      <c r="B30" s="42">
        <f>SUM(B26:B29)</f>
        <v>1151</v>
      </c>
      <c r="C30" s="2"/>
      <c r="D30" s="42">
        <f>SUM(D26:D29)</f>
        <v>1382</v>
      </c>
      <c r="E30" s="2"/>
      <c r="F30" s="42">
        <f>SUM(F26:F29)</f>
        <v>1151</v>
      </c>
      <c r="G30" s="2"/>
      <c r="H30" s="42">
        <f>SUM(H26:H29)</f>
        <v>1382</v>
      </c>
      <c r="K30" s="74"/>
    </row>
    <row r="31" spans="1:8" s="11" customFormat="1" ht="13.5" thickTop="1">
      <c r="A31" s="39"/>
      <c r="B31" s="3"/>
      <c r="C31" s="3"/>
      <c r="D31" s="3"/>
      <c r="E31" s="3"/>
      <c r="F31" s="3"/>
      <c r="G31" s="3"/>
      <c r="H31" s="3"/>
    </row>
    <row r="32" spans="1:10" s="11" customFormat="1" ht="12.75">
      <c r="A32" s="71" t="s">
        <v>135</v>
      </c>
      <c r="B32" s="3"/>
      <c r="C32" s="3"/>
      <c r="D32" s="3"/>
      <c r="E32" s="3"/>
      <c r="F32" s="3"/>
      <c r="G32" s="3"/>
      <c r="H32" s="3"/>
      <c r="I32" s="13"/>
      <c r="J32" s="13"/>
    </row>
    <row r="33" spans="1:10" s="11" customFormat="1" ht="12.75">
      <c r="A33" s="15" t="s">
        <v>227</v>
      </c>
      <c r="B33" s="1">
        <v>1157</v>
      </c>
      <c r="C33" s="3"/>
      <c r="D33" s="1">
        <v>1382</v>
      </c>
      <c r="E33" s="3"/>
      <c r="F33" s="1">
        <v>1157</v>
      </c>
      <c r="G33" s="3"/>
      <c r="H33" s="1">
        <v>1382</v>
      </c>
      <c r="I33" s="13"/>
      <c r="J33" s="13"/>
    </row>
    <row r="34" spans="1:10" s="11" customFormat="1" ht="12.75">
      <c r="A34" s="15" t="s">
        <v>226</v>
      </c>
      <c r="B34" s="1">
        <v>-6</v>
      </c>
      <c r="C34" s="3"/>
      <c r="D34" s="1">
        <v>0</v>
      </c>
      <c r="E34" s="3"/>
      <c r="F34" s="1">
        <v>-6</v>
      </c>
      <c r="G34" s="3"/>
      <c r="H34" s="1">
        <v>0</v>
      </c>
      <c r="I34" s="13"/>
      <c r="J34" s="13"/>
    </row>
    <row r="35" spans="1:10" s="11" customFormat="1" ht="13.5" thickBot="1">
      <c r="A35" s="11" t="s">
        <v>137</v>
      </c>
      <c r="B35" s="36">
        <f>B33+B34</f>
        <v>1151</v>
      </c>
      <c r="C35" s="3"/>
      <c r="D35" s="36">
        <f>D33+D34</f>
        <v>1382</v>
      </c>
      <c r="E35" s="3"/>
      <c r="F35" s="36">
        <f>F33+F34</f>
        <v>1151</v>
      </c>
      <c r="G35" s="3"/>
      <c r="H35" s="36">
        <f>H33+H34</f>
        <v>1382</v>
      </c>
      <c r="I35" s="13"/>
      <c r="J35" s="13"/>
    </row>
    <row r="36" spans="1:10" s="11" customFormat="1" ht="13.5" thickTop="1">
      <c r="A36" s="53"/>
      <c r="B36" s="3"/>
      <c r="C36" s="3"/>
      <c r="D36" s="3"/>
      <c r="E36" s="3"/>
      <c r="F36" s="3"/>
      <c r="G36" s="3"/>
      <c r="H36" s="3"/>
      <c r="I36" s="13"/>
      <c r="J36" s="13"/>
    </row>
    <row r="37" spans="1:10" s="11" customFormat="1" ht="12.75">
      <c r="A37" s="71" t="s">
        <v>144</v>
      </c>
      <c r="B37" s="14"/>
      <c r="C37" s="3"/>
      <c r="D37" s="14"/>
      <c r="E37" s="3"/>
      <c r="F37" s="14"/>
      <c r="G37" s="3"/>
      <c r="H37" s="14"/>
      <c r="I37" s="13"/>
      <c r="J37" s="13"/>
    </row>
    <row r="38" spans="1:8" s="11" customFormat="1" ht="13.5" thickBot="1">
      <c r="A38" s="70" t="s">
        <v>160</v>
      </c>
      <c r="B38" s="122">
        <f>Notes!G244</f>
        <v>0.9641586320113998</v>
      </c>
      <c r="C38" s="2"/>
      <c r="D38" s="122">
        <f>Notes!I244</f>
        <v>1.1468879668049792</v>
      </c>
      <c r="E38" s="2"/>
      <c r="F38" s="122">
        <f>Notes!K244</f>
        <v>0.9641586320113998</v>
      </c>
      <c r="G38" s="2"/>
      <c r="H38" s="122">
        <f>Notes!M244</f>
        <v>1.1468879668049792</v>
      </c>
    </row>
    <row r="39" spans="1:8" s="11" customFormat="1" ht="13.5" thickTop="1">
      <c r="A39" s="39"/>
      <c r="B39" s="2"/>
      <c r="C39" s="2"/>
      <c r="D39" s="2"/>
      <c r="E39" s="2"/>
      <c r="F39" s="2"/>
      <c r="G39" s="2"/>
      <c r="H39" s="2"/>
    </row>
    <row r="40" spans="1:8" s="11" customFormat="1" ht="13.5" thickBot="1">
      <c r="A40" s="39" t="s">
        <v>161</v>
      </c>
      <c r="B40" s="122">
        <f>Notes!G254</f>
        <v>0.9641586320113998</v>
      </c>
      <c r="C40" s="2"/>
      <c r="D40" s="122">
        <f>Notes!I254</f>
        <v>1.1468879668049792</v>
      </c>
      <c r="E40" s="2"/>
      <c r="F40" s="122">
        <f>Notes!K254</f>
        <v>0.9641586320113998</v>
      </c>
      <c r="G40" s="2"/>
      <c r="H40" s="122">
        <f>Notes!M254</f>
        <v>1.1468879668049792</v>
      </c>
    </row>
    <row r="41" spans="1:8" s="11" customFormat="1" ht="13.5" thickTop="1">
      <c r="A41" s="39"/>
      <c r="B41" s="96"/>
      <c r="C41" s="2"/>
      <c r="D41" s="96"/>
      <c r="E41" s="2"/>
      <c r="F41" s="96"/>
      <c r="G41" s="2"/>
      <c r="H41" s="96"/>
    </row>
    <row r="42" spans="1:8" s="11" customFormat="1" ht="12.75">
      <c r="A42" s="5" t="s">
        <v>30</v>
      </c>
      <c r="B42" s="97"/>
      <c r="C42" s="2"/>
      <c r="D42" s="97"/>
      <c r="E42" s="2"/>
      <c r="F42" s="97"/>
      <c r="G42" s="2"/>
      <c r="H42" s="97"/>
    </row>
    <row r="43" spans="2:8" s="11" customFormat="1" ht="12.75">
      <c r="B43" s="97"/>
      <c r="C43" s="2"/>
      <c r="D43" s="97"/>
      <c r="E43" s="2"/>
      <c r="F43" s="97"/>
      <c r="G43" s="2"/>
      <c r="H43" s="97"/>
    </row>
    <row r="44" spans="1:8" s="11" customFormat="1" ht="12.75">
      <c r="A44" s="37"/>
      <c r="B44" s="98"/>
      <c r="C44" s="98"/>
      <c r="D44" s="98"/>
      <c r="E44" s="98"/>
      <c r="F44" s="98"/>
      <c r="G44" s="98"/>
      <c r="H44" s="98"/>
    </row>
    <row r="45" spans="1:8" ht="12.75">
      <c r="A45" s="32"/>
      <c r="B45" s="99"/>
      <c r="C45" s="99"/>
      <c r="D45" s="99"/>
      <c r="E45" s="99"/>
      <c r="F45" s="99"/>
      <c r="G45" s="99"/>
      <c r="H45" s="99"/>
    </row>
  </sheetData>
  <sheetProtection/>
  <mergeCells count="2">
    <mergeCell ref="F10:H10"/>
    <mergeCell ref="B10:D10"/>
  </mergeCells>
  <printOptions/>
  <pageMargins left="1" right="1" top="0.5" bottom="0.5" header="0.5" footer="0.5"/>
  <pageSetup fitToHeight="1" fitToWidth="1" horizontalDpi="1200" verticalDpi="12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7"/>
  <sheetViews>
    <sheetView zoomScalePageLayoutView="0" workbookViewId="0" topLeftCell="A46">
      <selection activeCell="B48" sqref="B48"/>
    </sheetView>
  </sheetViews>
  <sheetFormatPr defaultColWidth="9.140625" defaultRowHeight="12.75"/>
  <cols>
    <col min="1" max="1" width="50.140625" style="5" customWidth="1"/>
    <col min="2" max="2" width="12.57421875" style="33" customWidth="1"/>
    <col min="3" max="3" width="1.7109375" style="5" customWidth="1"/>
    <col min="4" max="4" width="12.57421875" style="6" bestFit="1" customWidth="1"/>
    <col min="5" max="5" width="2.00390625" style="5" customWidth="1"/>
    <col min="6" max="6" width="10.28125" style="6" bestFit="1" customWidth="1"/>
    <col min="7" max="7" width="2.7109375" style="5" customWidth="1"/>
    <col min="8" max="8" width="11.28125" style="6" bestFit="1" customWidth="1"/>
    <col min="9" max="16384" width="9.140625" style="5" customWidth="1"/>
  </cols>
  <sheetData>
    <row r="1" ht="12.75">
      <c r="A1" s="7"/>
    </row>
    <row r="2" ht="12.75">
      <c r="A2" s="8"/>
    </row>
    <row r="3" ht="12.75">
      <c r="A3" s="8"/>
    </row>
    <row r="4" ht="12.75">
      <c r="A4" s="9" t="s">
        <v>192</v>
      </c>
    </row>
    <row r="6" ht="12.75">
      <c r="A6" s="9" t="s">
        <v>195</v>
      </c>
    </row>
    <row r="7" ht="12.75">
      <c r="A7" s="9"/>
    </row>
    <row r="8" spans="2:4" ht="12.75">
      <c r="B8" s="40"/>
      <c r="D8" s="6" t="s">
        <v>14</v>
      </c>
    </row>
    <row r="9" spans="2:4" ht="12.75">
      <c r="B9" s="34" t="s">
        <v>129</v>
      </c>
      <c r="D9" s="6" t="s">
        <v>15</v>
      </c>
    </row>
    <row r="10" spans="2:4" ht="12.75">
      <c r="B10" s="34" t="s">
        <v>12</v>
      </c>
      <c r="D10" s="6" t="s">
        <v>16</v>
      </c>
    </row>
    <row r="11" spans="2:4" ht="12.75">
      <c r="B11" s="34" t="s">
        <v>31</v>
      </c>
      <c r="D11" s="6" t="s">
        <v>17</v>
      </c>
    </row>
    <row r="12" spans="2:4" ht="12.75">
      <c r="B12" s="34" t="s">
        <v>13</v>
      </c>
      <c r="D12" s="6" t="s">
        <v>18</v>
      </c>
    </row>
    <row r="13" spans="2:4" ht="12.75">
      <c r="B13" s="108" t="s">
        <v>194</v>
      </c>
      <c r="D13" s="16" t="s">
        <v>196</v>
      </c>
    </row>
    <row r="14" spans="2:4" ht="12.75">
      <c r="B14" s="34" t="s">
        <v>7</v>
      </c>
      <c r="D14" s="6" t="s">
        <v>7</v>
      </c>
    </row>
    <row r="15" ht="12.75">
      <c r="A15" s="83" t="s">
        <v>162</v>
      </c>
    </row>
    <row r="16" ht="12.75">
      <c r="A16" s="83" t="s">
        <v>163</v>
      </c>
    </row>
    <row r="17" spans="1:8" s="11" customFormat="1" ht="12.75">
      <c r="A17" s="11" t="s">
        <v>3</v>
      </c>
      <c r="B17" s="2">
        <v>49553</v>
      </c>
      <c r="D17" s="11">
        <v>50169</v>
      </c>
      <c r="F17" s="12"/>
      <c r="H17" s="12"/>
    </row>
    <row r="18" spans="1:8" s="11" customFormat="1" ht="12.75">
      <c r="A18" s="11" t="s">
        <v>172</v>
      </c>
      <c r="B18" s="2">
        <v>878</v>
      </c>
      <c r="D18" s="11">
        <v>878</v>
      </c>
      <c r="F18" s="12"/>
      <c r="H18" s="12"/>
    </row>
    <row r="19" spans="1:8" s="11" customFormat="1" ht="12.75">
      <c r="A19" s="11" t="s">
        <v>173</v>
      </c>
      <c r="B19" s="2">
        <v>339</v>
      </c>
      <c r="D19" s="11">
        <v>340</v>
      </c>
      <c r="F19" s="12"/>
      <c r="H19" s="12"/>
    </row>
    <row r="20" spans="1:8" s="11" customFormat="1" ht="12.75">
      <c r="A20" s="11" t="s">
        <v>179</v>
      </c>
      <c r="B20" s="2">
        <v>1552</v>
      </c>
      <c r="D20" s="41">
        <v>1556</v>
      </c>
      <c r="F20" s="12"/>
      <c r="H20" s="12"/>
    </row>
    <row r="21" spans="1:8" s="11" customFormat="1" ht="12.75">
      <c r="A21" s="17" t="s">
        <v>145</v>
      </c>
      <c r="B21" s="45">
        <f>SUM(B17:B20)</f>
        <v>52322</v>
      </c>
      <c r="D21" s="45">
        <f>SUM(D17:D20)</f>
        <v>52943</v>
      </c>
      <c r="F21" s="12"/>
      <c r="H21" s="12"/>
    </row>
    <row r="22" spans="1:8" s="11" customFormat="1" ht="12.75">
      <c r="A22" s="17"/>
      <c r="B22" s="2"/>
      <c r="D22" s="12"/>
      <c r="F22" s="12"/>
      <c r="H22" s="12"/>
    </row>
    <row r="23" spans="1:8" s="11" customFormat="1" ht="12.75">
      <c r="A23" s="82" t="s">
        <v>164</v>
      </c>
      <c r="B23" s="2"/>
      <c r="D23" s="12"/>
      <c r="F23" s="12"/>
      <c r="H23" s="12"/>
    </row>
    <row r="24" spans="1:8" s="11" customFormat="1" ht="12.75">
      <c r="A24" s="11" t="s">
        <v>176</v>
      </c>
      <c r="B24" s="109">
        <v>5537</v>
      </c>
      <c r="C24" s="13"/>
      <c r="D24" s="18">
        <v>6705</v>
      </c>
      <c r="E24" s="13"/>
      <c r="G24" s="13"/>
      <c r="H24" s="12"/>
    </row>
    <row r="25" spans="1:8" s="11" customFormat="1" ht="12.75">
      <c r="A25" s="13" t="s">
        <v>4</v>
      </c>
      <c r="B25" s="110">
        <v>26362</v>
      </c>
      <c r="C25" s="13"/>
      <c r="D25" s="19">
        <v>26938</v>
      </c>
      <c r="E25" s="13"/>
      <c r="F25" s="4"/>
      <c r="G25" s="13"/>
      <c r="H25" s="12"/>
    </row>
    <row r="26" spans="1:8" s="11" customFormat="1" ht="12.75">
      <c r="A26" s="13" t="s">
        <v>174</v>
      </c>
      <c r="B26" s="110">
        <v>814</v>
      </c>
      <c r="C26" s="13"/>
      <c r="D26" s="19">
        <v>731</v>
      </c>
      <c r="E26" s="13"/>
      <c r="F26" s="93"/>
      <c r="G26" s="13"/>
      <c r="H26" s="12"/>
    </row>
    <row r="27" spans="1:8" s="11" customFormat="1" ht="12.75">
      <c r="A27" s="13" t="s">
        <v>5</v>
      </c>
      <c r="B27" s="111">
        <v>11066</v>
      </c>
      <c r="C27" s="13"/>
      <c r="D27" s="78">
        <v>8715</v>
      </c>
      <c r="E27" s="13"/>
      <c r="F27" s="94"/>
      <c r="G27" s="13"/>
      <c r="H27" s="12"/>
    </row>
    <row r="28" spans="1:8" s="11" customFormat="1" ht="12.75">
      <c r="A28" s="17" t="s">
        <v>146</v>
      </c>
      <c r="B28" s="112">
        <f>SUM(B24:B27)</f>
        <v>43779</v>
      </c>
      <c r="C28" s="13"/>
      <c r="D28" s="20">
        <f>SUM(D24:D27)</f>
        <v>43089</v>
      </c>
      <c r="E28" s="13"/>
      <c r="F28" s="4"/>
      <c r="G28" s="13"/>
      <c r="H28" s="12"/>
    </row>
    <row r="29" spans="1:8" s="11" customFormat="1" ht="13.5" thickBot="1">
      <c r="A29" s="17" t="s">
        <v>149</v>
      </c>
      <c r="B29" s="36">
        <f>B21+B28</f>
        <v>96101</v>
      </c>
      <c r="D29" s="21">
        <f>D21+D28</f>
        <v>96032</v>
      </c>
      <c r="F29" s="12"/>
      <c r="H29" s="12"/>
    </row>
    <row r="30" spans="2:8" s="11" customFormat="1" ht="13.5" thickTop="1">
      <c r="B30" s="3"/>
      <c r="D30" s="13"/>
      <c r="F30" s="12"/>
      <c r="H30" s="12"/>
    </row>
    <row r="31" spans="1:8" s="11" customFormat="1" ht="12.75">
      <c r="A31" s="82" t="s">
        <v>165</v>
      </c>
      <c r="B31" s="2"/>
      <c r="F31" s="12"/>
      <c r="H31" s="12"/>
    </row>
    <row r="32" spans="1:4" ht="12.75">
      <c r="A32" s="39" t="s">
        <v>143</v>
      </c>
      <c r="B32" s="2">
        <v>60250</v>
      </c>
      <c r="D32" s="22">
        <v>60250</v>
      </c>
    </row>
    <row r="33" spans="1:4" ht="12.75">
      <c r="A33" s="39" t="s">
        <v>197</v>
      </c>
      <c r="B33" s="2">
        <v>-311</v>
      </c>
      <c r="D33" s="22">
        <v>-311</v>
      </c>
    </row>
    <row r="34" spans="1:4" ht="12.75">
      <c r="A34" s="69" t="s">
        <v>114</v>
      </c>
      <c r="B34" s="2">
        <v>303</v>
      </c>
      <c r="D34" s="22">
        <v>303</v>
      </c>
    </row>
    <row r="35" spans="1:6" ht="12.75">
      <c r="A35" s="5" t="s">
        <v>175</v>
      </c>
      <c r="B35" s="3">
        <v>30036</v>
      </c>
      <c r="D35" s="13">
        <v>28879</v>
      </c>
      <c r="F35" s="63"/>
    </row>
    <row r="36" spans="1:4" ht="12.75">
      <c r="A36" s="68" t="s">
        <v>228</v>
      </c>
      <c r="B36" s="113">
        <f>SUM(B32:B35)</f>
        <v>90278</v>
      </c>
      <c r="D36" s="23">
        <f>SUM(D32:D35)</f>
        <v>89121</v>
      </c>
    </row>
    <row r="37" spans="1:4" ht="12.75">
      <c r="A37" s="68" t="s">
        <v>198</v>
      </c>
      <c r="B37" s="3">
        <v>0</v>
      </c>
      <c r="D37" s="13">
        <v>6</v>
      </c>
    </row>
    <row r="38" spans="1:4" ht="12.75">
      <c r="A38" s="68" t="s">
        <v>199</v>
      </c>
      <c r="B38" s="45">
        <f>SUM(B36:B37)</f>
        <v>90278</v>
      </c>
      <c r="D38" s="77">
        <f>SUM(D36:D37)</f>
        <v>89127</v>
      </c>
    </row>
    <row r="39" spans="1:4" ht="12.75">
      <c r="A39" s="68"/>
      <c r="B39" s="3"/>
      <c r="D39" s="13"/>
    </row>
    <row r="40" spans="1:4" ht="12.75">
      <c r="A40" s="68" t="s">
        <v>166</v>
      </c>
      <c r="B40" s="3"/>
      <c r="D40" s="13"/>
    </row>
    <row r="41" spans="1:4" ht="12.75">
      <c r="A41" s="68" t="s">
        <v>167</v>
      </c>
      <c r="B41" s="3"/>
      <c r="D41" s="13"/>
    </row>
    <row r="42" spans="1:4" ht="12.75">
      <c r="A42" s="39" t="s">
        <v>120</v>
      </c>
      <c r="B42" s="3">
        <v>3836</v>
      </c>
      <c r="D42" s="13">
        <v>3806</v>
      </c>
    </row>
    <row r="43" spans="1:4" ht="12.75">
      <c r="A43" s="68" t="s">
        <v>147</v>
      </c>
      <c r="B43" s="45">
        <f>SUM(B42)</f>
        <v>3836</v>
      </c>
      <c r="D43" s="77">
        <f>SUM(D42)</f>
        <v>3806</v>
      </c>
    </row>
    <row r="44" spans="1:4" ht="12.75">
      <c r="A44" s="68"/>
      <c r="B44" s="3"/>
      <c r="D44" s="13"/>
    </row>
    <row r="45" spans="1:4" ht="12.75">
      <c r="A45" s="68" t="s">
        <v>170</v>
      </c>
      <c r="B45" s="3"/>
      <c r="D45" s="13"/>
    </row>
    <row r="46" spans="1:4" ht="12.75">
      <c r="A46" s="13" t="s">
        <v>177</v>
      </c>
      <c r="B46" s="109">
        <v>1980</v>
      </c>
      <c r="C46" s="13"/>
      <c r="D46" s="18">
        <v>3091</v>
      </c>
    </row>
    <row r="47" spans="1:4" ht="12.75">
      <c r="A47" s="13" t="s">
        <v>178</v>
      </c>
      <c r="B47" s="111">
        <v>7</v>
      </c>
      <c r="C47" s="13"/>
      <c r="D47" s="78">
        <v>8</v>
      </c>
    </row>
    <row r="48" spans="1:4" ht="12.75">
      <c r="A48" s="68" t="s">
        <v>148</v>
      </c>
      <c r="B48" s="112">
        <f>SUM(B46:B47)</f>
        <v>1987</v>
      </c>
      <c r="C48" s="13"/>
      <c r="D48" s="20">
        <f>SUM(D46:D47)</f>
        <v>3099</v>
      </c>
    </row>
    <row r="49" spans="1:4" ht="12.75">
      <c r="A49" s="83" t="s">
        <v>168</v>
      </c>
      <c r="B49" s="3">
        <f>B43+B48</f>
        <v>5823</v>
      </c>
      <c r="C49" s="13"/>
      <c r="D49" s="13">
        <f>D43+D48</f>
        <v>6905</v>
      </c>
    </row>
    <row r="50" spans="1:4" ht="12.75">
      <c r="A50" s="39"/>
      <c r="B50" s="3"/>
      <c r="D50" s="13"/>
    </row>
    <row r="51" spans="1:4" ht="13.5" thickBot="1">
      <c r="A51" s="68" t="s">
        <v>150</v>
      </c>
      <c r="B51" s="36">
        <f>B38+B49</f>
        <v>96101</v>
      </c>
      <c r="D51" s="21">
        <f>D38+D49</f>
        <v>96032</v>
      </c>
    </row>
    <row r="52" spans="1:8" ht="13.5" thickTop="1">
      <c r="A52" s="24"/>
      <c r="B52" s="106"/>
      <c r="F52" s="25"/>
      <c r="H52" s="26"/>
    </row>
    <row r="53" spans="1:8" ht="12.75">
      <c r="A53" s="100" t="s">
        <v>133</v>
      </c>
      <c r="B53" s="69">
        <f>B36/120001</f>
        <v>0.7523103974133549</v>
      </c>
      <c r="C53" s="33"/>
      <c r="D53" s="69">
        <f>D36/120001</f>
        <v>0.7426688110932409</v>
      </c>
      <c r="F53" s="25"/>
      <c r="H53" s="26"/>
    </row>
    <row r="54" spans="1:8" ht="12.75">
      <c r="A54" s="24"/>
      <c r="B54" s="106"/>
      <c r="F54" s="25"/>
      <c r="H54" s="26"/>
    </row>
    <row r="55" spans="1:9" ht="12.75">
      <c r="A55" s="38" t="s">
        <v>32</v>
      </c>
      <c r="B55" s="107"/>
      <c r="F55" s="28"/>
      <c r="H55" s="29"/>
      <c r="I55" s="30"/>
    </row>
    <row r="56" spans="1:9" ht="12.75">
      <c r="A56" s="11"/>
      <c r="B56" s="107"/>
      <c r="F56" s="28"/>
      <c r="H56" s="29"/>
      <c r="I56" s="30"/>
    </row>
    <row r="57" spans="1:9" ht="12.75">
      <c r="A57" s="11"/>
      <c r="B57" s="107"/>
      <c r="F57" s="28"/>
      <c r="H57" s="29"/>
      <c r="I57" s="30"/>
    </row>
    <row r="58" spans="1:9" ht="12.75">
      <c r="A58" s="11"/>
      <c r="B58" s="107"/>
      <c r="F58" s="28"/>
      <c r="H58" s="29"/>
      <c r="I58" s="30"/>
    </row>
    <row r="59" spans="1:9" ht="12.75">
      <c r="A59" s="11"/>
      <c r="B59" s="107"/>
      <c r="F59" s="28"/>
      <c r="H59" s="29"/>
      <c r="I59" s="30"/>
    </row>
    <row r="60" spans="1:9" ht="12.75">
      <c r="A60" s="11"/>
      <c r="B60" s="107"/>
      <c r="F60" s="28"/>
      <c r="H60" s="29"/>
      <c r="I60" s="30"/>
    </row>
    <row r="61" spans="1:9" ht="12.75">
      <c r="A61" s="11"/>
      <c r="B61" s="107"/>
      <c r="F61" s="28"/>
      <c r="H61" s="29"/>
      <c r="I61" s="30"/>
    </row>
    <row r="62" spans="1:9" ht="12.75">
      <c r="A62" s="11"/>
      <c r="B62" s="107"/>
      <c r="F62" s="28"/>
      <c r="H62" s="29"/>
      <c r="I62" s="30"/>
    </row>
    <row r="63" spans="1:9" ht="12.75">
      <c r="A63" s="11"/>
      <c r="B63" s="107"/>
      <c r="F63" s="28"/>
      <c r="H63" s="29"/>
      <c r="I63" s="30"/>
    </row>
    <row r="64" ht="12.75">
      <c r="A64" s="11" t="s">
        <v>33</v>
      </c>
    </row>
    <row r="65" ht="12.75">
      <c r="A65" s="11"/>
    </row>
    <row r="66" ht="12.75">
      <c r="A66" s="11"/>
    </row>
    <row r="67" ht="12.75">
      <c r="A67" s="11"/>
    </row>
  </sheetData>
  <sheetProtection/>
  <printOptions/>
  <pageMargins left="1" right="0.79" top="0.5" bottom="0.5" header="0.5" footer="0.5"/>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34">
      <selection activeCell="H32" sqref="H32"/>
    </sheetView>
  </sheetViews>
  <sheetFormatPr defaultColWidth="9.140625" defaultRowHeight="12.75"/>
  <cols>
    <col min="1" max="1" width="36.28125" style="5" customWidth="1"/>
    <col min="2" max="2" width="13.28125" style="11" customWidth="1"/>
    <col min="3" max="3" width="11.140625" style="11" customWidth="1"/>
    <col min="4" max="6" width="12.28125" style="11" customWidth="1"/>
    <col min="7" max="7" width="10.00390625" style="11" customWidth="1"/>
    <col min="8" max="16384" width="9.140625" style="5" customWidth="1"/>
  </cols>
  <sheetData>
    <row r="1" spans="1:8" ht="12.75">
      <c r="A1" s="7"/>
      <c r="B1" s="6"/>
      <c r="C1" s="5"/>
      <c r="D1" s="6"/>
      <c r="E1" s="6"/>
      <c r="F1" s="6"/>
      <c r="G1" s="5"/>
      <c r="H1" s="6"/>
    </row>
    <row r="2" spans="1:8" ht="12.75">
      <c r="A2" s="8"/>
      <c r="B2" s="6"/>
      <c r="C2" s="5"/>
      <c r="D2" s="6"/>
      <c r="E2" s="6"/>
      <c r="F2" s="6"/>
      <c r="G2" s="5"/>
      <c r="H2" s="6"/>
    </row>
    <row r="3" spans="1:8" ht="12.75">
      <c r="A3" s="8"/>
      <c r="B3" s="6"/>
      <c r="C3" s="5"/>
      <c r="D3" s="6"/>
      <c r="E3" s="6"/>
      <c r="F3" s="6"/>
      <c r="G3" s="5"/>
      <c r="H3" s="6"/>
    </row>
    <row r="4" spans="1:8" ht="12.75">
      <c r="A4" s="9" t="s">
        <v>192</v>
      </c>
      <c r="B4" s="6"/>
      <c r="C4" s="5"/>
      <c r="D4" s="6"/>
      <c r="E4" s="6"/>
      <c r="F4" s="6"/>
      <c r="G4" s="5"/>
      <c r="H4" s="6"/>
    </row>
    <row r="5" spans="1:8" ht="12.75">
      <c r="A5" s="9"/>
      <c r="B5" s="6"/>
      <c r="C5" s="5"/>
      <c r="D5" s="6"/>
      <c r="E5" s="6"/>
      <c r="F5" s="6"/>
      <c r="G5" s="5"/>
      <c r="H5" s="6"/>
    </row>
    <row r="6" ht="12.75">
      <c r="A6" s="9" t="s">
        <v>34</v>
      </c>
    </row>
    <row r="7" ht="12.75">
      <c r="A7" s="9" t="s">
        <v>200</v>
      </c>
    </row>
    <row r="8" ht="12.75">
      <c r="A8" s="9" t="s">
        <v>11</v>
      </c>
    </row>
    <row r="9" ht="12.75">
      <c r="A9" s="9"/>
    </row>
    <row r="11" spans="2:8" ht="12.75">
      <c r="B11" s="12" t="s">
        <v>35</v>
      </c>
      <c r="C11" s="12" t="s">
        <v>35</v>
      </c>
      <c r="D11" s="12" t="s">
        <v>203</v>
      </c>
      <c r="E11" s="12" t="s">
        <v>115</v>
      </c>
      <c r="F11" s="12" t="s">
        <v>204</v>
      </c>
      <c r="G11" s="12" t="s">
        <v>136</v>
      </c>
      <c r="H11" s="6"/>
    </row>
    <row r="12" spans="2:8" ht="12.75">
      <c r="B12" s="12" t="s">
        <v>26</v>
      </c>
      <c r="C12" s="12" t="s">
        <v>103</v>
      </c>
      <c r="D12" s="12" t="s">
        <v>35</v>
      </c>
      <c r="E12" s="12" t="s">
        <v>116</v>
      </c>
      <c r="F12" s="12" t="s">
        <v>205</v>
      </c>
      <c r="G12" s="12" t="s">
        <v>134</v>
      </c>
      <c r="H12" s="6"/>
    </row>
    <row r="13" spans="2:8" ht="12.75">
      <c r="B13" s="12" t="s">
        <v>7</v>
      </c>
      <c r="C13" s="12" t="s">
        <v>7</v>
      </c>
      <c r="D13" s="12" t="s">
        <v>7</v>
      </c>
      <c r="E13" s="12" t="s">
        <v>7</v>
      </c>
      <c r="F13" s="12" t="s">
        <v>7</v>
      </c>
      <c r="G13" s="12" t="s">
        <v>7</v>
      </c>
      <c r="H13" s="6"/>
    </row>
    <row r="14" spans="2:8" ht="12.75">
      <c r="B14" s="12"/>
      <c r="C14" s="12"/>
      <c r="D14" s="12"/>
      <c r="E14" s="12"/>
      <c r="F14" s="12"/>
      <c r="G14" s="12"/>
      <c r="H14" s="6"/>
    </row>
    <row r="15" spans="1:7" ht="12.75">
      <c r="A15" s="9" t="s">
        <v>201</v>
      </c>
      <c r="B15" s="13">
        <v>60250</v>
      </c>
      <c r="C15" s="13">
        <v>303</v>
      </c>
      <c r="D15" s="13">
        <v>-311</v>
      </c>
      <c r="E15" s="13">
        <v>28879</v>
      </c>
      <c r="F15" s="13">
        <v>6</v>
      </c>
      <c r="G15" s="2">
        <f>SUM(B15:F15)</f>
        <v>89127</v>
      </c>
    </row>
    <row r="16" spans="1:7" ht="12.75">
      <c r="A16" s="9"/>
      <c r="B16" s="13"/>
      <c r="C16" s="13"/>
      <c r="D16" s="13"/>
      <c r="E16" s="13"/>
      <c r="F16" s="13"/>
      <c r="G16" s="2"/>
    </row>
    <row r="17" spans="1:7" ht="12.75">
      <c r="A17" s="5" t="s">
        <v>137</v>
      </c>
      <c r="B17" s="13">
        <v>0</v>
      </c>
      <c r="C17" s="13">
        <v>0</v>
      </c>
      <c r="D17" s="3">
        <v>0</v>
      </c>
      <c r="E17" s="3">
        <f>+'IS'!B33</f>
        <v>1157</v>
      </c>
      <c r="F17" s="3">
        <v>-6</v>
      </c>
      <c r="G17" s="2">
        <f>SUM(B17:F17)</f>
        <v>1151</v>
      </c>
    </row>
    <row r="18" spans="2:7" ht="12.75">
      <c r="B18" s="13"/>
      <c r="C18" s="13"/>
      <c r="D18" s="13"/>
      <c r="E18" s="13"/>
      <c r="F18" s="13"/>
      <c r="G18" s="13"/>
    </row>
    <row r="19" spans="1:7" ht="13.5" thickBot="1">
      <c r="A19" s="9" t="s">
        <v>202</v>
      </c>
      <c r="B19" s="21">
        <f aca="true" t="shared" si="0" ref="B19:G19">SUM(B15:B18)</f>
        <v>60250</v>
      </c>
      <c r="C19" s="21">
        <f t="shared" si="0"/>
        <v>303</v>
      </c>
      <c r="D19" s="21">
        <f>SUM(D15:D18)</f>
        <v>-311</v>
      </c>
      <c r="E19" s="21">
        <f t="shared" si="0"/>
        <v>30036</v>
      </c>
      <c r="F19" s="21">
        <f>SUM(F15:F18)</f>
        <v>0</v>
      </c>
      <c r="G19" s="21">
        <f t="shared" si="0"/>
        <v>90278</v>
      </c>
    </row>
    <row r="20" spans="2:7" ht="13.5" thickTop="1">
      <c r="B20" s="13"/>
      <c r="C20" s="13"/>
      <c r="D20" s="13"/>
      <c r="E20" s="13"/>
      <c r="F20" s="13"/>
      <c r="G20" s="13"/>
    </row>
    <row r="21" spans="2:7" ht="12.75">
      <c r="B21" s="13"/>
      <c r="C21" s="13"/>
      <c r="D21" s="13"/>
      <c r="E21" s="13"/>
      <c r="F21" s="13"/>
      <c r="G21" s="13"/>
    </row>
    <row r="22" spans="1:7" ht="12.75">
      <c r="A22" s="9"/>
      <c r="B22" s="5"/>
      <c r="C22" s="5"/>
      <c r="D22" s="5"/>
      <c r="E22" s="5"/>
      <c r="F22" s="5"/>
      <c r="G22" s="5"/>
    </row>
    <row r="23" spans="1:7" ht="12.75">
      <c r="A23" s="9" t="s">
        <v>186</v>
      </c>
      <c r="B23" s="13">
        <v>60249</v>
      </c>
      <c r="C23" s="13">
        <v>303</v>
      </c>
      <c r="D23" s="13">
        <v>0</v>
      </c>
      <c r="E23" s="13">
        <v>26472</v>
      </c>
      <c r="F23" s="13">
        <v>0</v>
      </c>
      <c r="G23" s="2">
        <f>SUM(B23:F23)</f>
        <v>87024</v>
      </c>
    </row>
    <row r="24" spans="1:7" ht="12.75">
      <c r="A24" s="9"/>
      <c r="B24" s="13"/>
      <c r="C24" s="13"/>
      <c r="D24" s="13"/>
      <c r="E24" s="13"/>
      <c r="F24" s="13"/>
      <c r="G24" s="2"/>
    </row>
    <row r="25" spans="1:7" ht="12.75">
      <c r="A25" s="5" t="s">
        <v>137</v>
      </c>
      <c r="B25" s="13">
        <v>0</v>
      </c>
      <c r="C25" s="13">
        <v>0</v>
      </c>
      <c r="D25" s="3">
        <v>0</v>
      </c>
      <c r="E25" s="3">
        <v>1382</v>
      </c>
      <c r="F25" s="3">
        <v>0</v>
      </c>
      <c r="G25" s="2">
        <f>SUM(B25:F25)</f>
        <v>1382</v>
      </c>
    </row>
    <row r="26" spans="2:7" ht="12.75">
      <c r="B26" s="13"/>
      <c r="C26" s="13"/>
      <c r="D26" s="13"/>
      <c r="E26" s="13"/>
      <c r="F26" s="13"/>
      <c r="G26" s="13"/>
    </row>
    <row r="27" spans="1:7" ht="13.5" thickBot="1">
      <c r="A27" s="9" t="s">
        <v>187</v>
      </c>
      <c r="B27" s="21">
        <f aca="true" t="shared" si="1" ref="B27:G27">SUM(B23:B26)</f>
        <v>60249</v>
      </c>
      <c r="C27" s="21">
        <f t="shared" si="1"/>
        <v>303</v>
      </c>
      <c r="D27" s="21">
        <f>SUM(D23:D26)</f>
        <v>0</v>
      </c>
      <c r="E27" s="21">
        <f t="shared" si="1"/>
        <v>27854</v>
      </c>
      <c r="F27" s="21">
        <f>SUM(F23:F26)</f>
        <v>0</v>
      </c>
      <c r="G27" s="21">
        <f t="shared" si="1"/>
        <v>88406</v>
      </c>
    </row>
    <row r="28" spans="1:7" ht="13.5" thickTop="1">
      <c r="A28" s="9"/>
      <c r="B28" s="13"/>
      <c r="C28" s="13"/>
      <c r="D28" s="13"/>
      <c r="E28" s="13"/>
      <c r="F28" s="13"/>
      <c r="G28" s="2"/>
    </row>
    <row r="29" spans="2:7" ht="12.75">
      <c r="B29" s="13"/>
      <c r="C29" s="13"/>
      <c r="D29" s="13"/>
      <c r="E29" s="13"/>
      <c r="F29" s="13"/>
      <c r="G29" s="2"/>
    </row>
    <row r="30" spans="2:7" ht="12.75">
      <c r="B30" s="13"/>
      <c r="C30" s="13"/>
      <c r="D30" s="13"/>
      <c r="E30" s="13"/>
      <c r="F30" s="13"/>
      <c r="G30" s="13"/>
    </row>
    <row r="31" spans="2:7" ht="12.75">
      <c r="B31" s="13"/>
      <c r="C31" s="13"/>
      <c r="D31" s="13"/>
      <c r="E31" s="13"/>
      <c r="F31" s="13"/>
      <c r="G31" s="13"/>
    </row>
    <row r="32" ht="12.75">
      <c r="A32" s="11"/>
    </row>
    <row r="33" ht="12.75">
      <c r="A33" s="11" t="s">
        <v>30</v>
      </c>
    </row>
    <row r="34" ht="12.75">
      <c r="A34" s="11"/>
    </row>
    <row r="35" spans="1:7" ht="12.75">
      <c r="A35" s="37"/>
      <c r="B35" s="37"/>
      <c r="C35" s="37"/>
      <c r="D35" s="37"/>
      <c r="E35" s="37"/>
      <c r="F35" s="37"/>
      <c r="G35" s="37"/>
    </row>
    <row r="36" ht="12.75">
      <c r="A36" s="11"/>
    </row>
    <row r="37" ht="12.75">
      <c r="A37" s="11"/>
    </row>
    <row r="38" ht="12.75">
      <c r="A38" s="11"/>
    </row>
    <row r="39" ht="12.75">
      <c r="A39" s="11"/>
    </row>
    <row r="40" ht="12.75">
      <c r="H40" s="32"/>
    </row>
  </sheetData>
  <sheetProtection/>
  <printOptions horizontalCentered="1"/>
  <pageMargins left="1" right="1" top="0.5" bottom="0.5" header="0.5" footer="0.5"/>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H67"/>
  <sheetViews>
    <sheetView zoomScalePageLayoutView="0" workbookViewId="0" topLeftCell="A58">
      <selection activeCell="C32" sqref="C32"/>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5"/>
      <c r="D1" s="6"/>
      <c r="E1" s="5"/>
      <c r="F1" s="6"/>
      <c r="H1" s="6"/>
    </row>
    <row r="2" spans="1:8" ht="12.75">
      <c r="A2" s="8"/>
      <c r="C2" s="5"/>
      <c r="D2" s="6"/>
      <c r="E2" s="5"/>
      <c r="F2" s="6"/>
      <c r="H2" s="6"/>
    </row>
    <row r="3" spans="1:8" ht="12.75">
      <c r="A3" s="8"/>
      <c r="C3" s="5"/>
      <c r="D3" s="6"/>
      <c r="E3" s="5"/>
      <c r="F3" s="6"/>
      <c r="H3" s="6"/>
    </row>
    <row r="4" spans="1:8" ht="12.75">
      <c r="A4" s="9" t="s">
        <v>183</v>
      </c>
      <c r="C4" s="5"/>
      <c r="D4" s="6"/>
      <c r="E4" s="5"/>
      <c r="F4" s="6"/>
      <c r="H4" s="6"/>
    </row>
    <row r="5" spans="1:8" ht="12.75">
      <c r="A5" s="9" t="s">
        <v>206</v>
      </c>
      <c r="C5" s="5"/>
      <c r="D5" s="6"/>
      <c r="E5" s="5"/>
      <c r="F5" s="6"/>
      <c r="H5" s="6"/>
    </row>
    <row r="6" spans="1:8" ht="12.75">
      <c r="A6" s="9"/>
      <c r="C6" s="5"/>
      <c r="D6" s="6"/>
      <c r="E6" s="5"/>
      <c r="F6" s="6"/>
      <c r="H6" s="6"/>
    </row>
    <row r="7" ht="12.75">
      <c r="A7" s="9" t="s">
        <v>117</v>
      </c>
    </row>
    <row r="8" ht="12.75">
      <c r="A8" s="9" t="s">
        <v>200</v>
      </c>
    </row>
    <row r="9" spans="1:5" ht="12.75">
      <c r="A9" s="9" t="s">
        <v>11</v>
      </c>
      <c r="C9" s="33"/>
      <c r="E9" s="33"/>
    </row>
    <row r="10" spans="1:5" ht="12.75">
      <c r="A10" s="9"/>
      <c r="C10" s="34"/>
      <c r="E10" s="34"/>
    </row>
    <row r="11" spans="1:5" ht="12.75">
      <c r="A11" s="9"/>
      <c r="C11" s="6"/>
      <c r="E11" s="6"/>
    </row>
    <row r="12" spans="1:5" ht="12.75">
      <c r="A12" s="9"/>
      <c r="D12" s="6"/>
      <c r="E12" s="6" t="s">
        <v>22</v>
      </c>
    </row>
    <row r="13" spans="1:5" ht="12.75">
      <c r="A13" s="9"/>
      <c r="C13" s="6" t="s">
        <v>138</v>
      </c>
      <c r="E13" s="6" t="s">
        <v>23</v>
      </c>
    </row>
    <row r="14" spans="1:5" ht="12.75">
      <c r="A14" s="9"/>
      <c r="C14" s="6" t="s">
        <v>139</v>
      </c>
      <c r="E14" s="6" t="s">
        <v>27</v>
      </c>
    </row>
    <row r="15" spans="1:5" ht="12.75">
      <c r="A15" s="9"/>
      <c r="B15" s="9"/>
      <c r="C15" s="16" t="s">
        <v>194</v>
      </c>
      <c r="E15" s="16" t="s">
        <v>185</v>
      </c>
    </row>
    <row r="16" spans="1:5" ht="12.75">
      <c r="A16" s="9"/>
      <c r="C16" s="34" t="s">
        <v>7</v>
      </c>
      <c r="D16" s="34"/>
      <c r="E16" s="34" t="s">
        <v>7</v>
      </c>
    </row>
    <row r="17" spans="1:5" ht="12.75">
      <c r="A17" s="9"/>
      <c r="C17" s="33"/>
      <c r="E17" s="33"/>
    </row>
    <row r="18" spans="1:5" ht="12.75">
      <c r="A18" s="9" t="s">
        <v>39</v>
      </c>
      <c r="C18" s="33"/>
      <c r="E18" s="33"/>
    </row>
    <row r="19" spans="1:5" ht="12.75">
      <c r="A19" s="5" t="s">
        <v>38</v>
      </c>
      <c r="C19" s="2">
        <v>1283</v>
      </c>
      <c r="D19" s="11"/>
      <c r="E19" s="2">
        <v>1548</v>
      </c>
    </row>
    <row r="20" ht="12.75">
      <c r="D20" s="11"/>
    </row>
    <row r="21" spans="1:4" ht="12.75">
      <c r="A21" s="33" t="s">
        <v>40</v>
      </c>
      <c r="B21" s="33"/>
      <c r="D21" s="2"/>
    </row>
    <row r="22" spans="1:5" ht="12.75">
      <c r="A22" s="46" t="s">
        <v>41</v>
      </c>
      <c r="B22" s="33"/>
      <c r="C22" s="2">
        <v>482</v>
      </c>
      <c r="D22" s="2"/>
      <c r="E22" s="2">
        <v>695</v>
      </c>
    </row>
    <row r="23" spans="1:5" ht="12.75">
      <c r="A23" s="46" t="s">
        <v>42</v>
      </c>
      <c r="B23" s="33"/>
      <c r="C23" s="35">
        <v>-52</v>
      </c>
      <c r="D23" s="2"/>
      <c r="E23" s="35">
        <v>-16</v>
      </c>
    </row>
    <row r="24" spans="1:5" ht="12.75">
      <c r="A24" s="33" t="s">
        <v>43</v>
      </c>
      <c r="B24" s="33"/>
      <c r="C24" s="2">
        <f>SUM(C19:C23)</f>
        <v>1713</v>
      </c>
      <c r="D24" s="2"/>
      <c r="E24" s="2">
        <f>SUM(E19:E23)</f>
        <v>2227</v>
      </c>
    </row>
    <row r="25" spans="1:4" ht="12.75">
      <c r="A25" s="33"/>
      <c r="B25" s="33"/>
      <c r="D25" s="2"/>
    </row>
    <row r="26" spans="1:4" ht="12.75">
      <c r="A26" s="33" t="s">
        <v>106</v>
      </c>
      <c r="B26" s="33"/>
      <c r="D26" s="2"/>
    </row>
    <row r="27" spans="1:5" ht="12.75">
      <c r="A27" s="46" t="s">
        <v>130</v>
      </c>
      <c r="B27" s="33"/>
      <c r="C27" s="2">
        <v>1881</v>
      </c>
      <c r="D27" s="2"/>
      <c r="E27" s="2">
        <v>-2244</v>
      </c>
    </row>
    <row r="28" spans="1:5" ht="12.75">
      <c r="A28" s="46" t="s">
        <v>131</v>
      </c>
      <c r="B28" s="33"/>
      <c r="C28" s="35">
        <v>-1039</v>
      </c>
      <c r="D28" s="2"/>
      <c r="E28" s="35">
        <v>-1162</v>
      </c>
    </row>
    <row r="29" spans="1:5" ht="12.75">
      <c r="A29" s="33" t="s">
        <v>238</v>
      </c>
      <c r="B29" s="33"/>
      <c r="C29" s="2">
        <f>SUM(C24:C28)</f>
        <v>2555</v>
      </c>
      <c r="D29" s="2"/>
      <c r="E29" s="2">
        <f>SUM(E24:E28)</f>
        <v>-1179</v>
      </c>
    </row>
    <row r="30" spans="1:4" ht="12.75">
      <c r="A30" s="33"/>
      <c r="B30" s="33"/>
      <c r="D30" s="2"/>
    </row>
    <row r="31" spans="1:5" ht="12.75">
      <c r="A31" s="33" t="s">
        <v>151</v>
      </c>
      <c r="B31" s="33"/>
      <c r="C31" s="3">
        <v>-184</v>
      </c>
      <c r="D31" s="3"/>
      <c r="E31" s="3">
        <v>-440</v>
      </c>
    </row>
    <row r="32" spans="1:5" ht="12.75">
      <c r="A32" s="33" t="s">
        <v>45</v>
      </c>
      <c r="B32" s="33"/>
      <c r="C32" s="3">
        <v>52</v>
      </c>
      <c r="D32" s="3"/>
      <c r="E32" s="3">
        <v>16</v>
      </c>
    </row>
    <row r="33" spans="1:5" ht="12.75">
      <c r="A33" s="33" t="s">
        <v>239</v>
      </c>
      <c r="B33" s="33"/>
      <c r="C33" s="45">
        <f>SUM(C29:C32)</f>
        <v>2423</v>
      </c>
      <c r="D33" s="2"/>
      <c r="E33" s="45">
        <f>SUM(E29:E32)</f>
        <v>-1603</v>
      </c>
    </row>
    <row r="34" spans="1:4" ht="12.75">
      <c r="A34" s="33"/>
      <c r="B34" s="33"/>
      <c r="D34" s="2"/>
    </row>
    <row r="35" spans="1:4" ht="12.75">
      <c r="A35" s="47" t="s">
        <v>44</v>
      </c>
      <c r="B35" s="33"/>
      <c r="D35" s="2"/>
    </row>
    <row r="36" spans="1:6" ht="12.75">
      <c r="A36" s="33" t="s">
        <v>104</v>
      </c>
      <c r="B36" s="33"/>
      <c r="C36" s="2">
        <v>-77</v>
      </c>
      <c r="D36" s="2"/>
      <c r="E36" s="2">
        <v>-1019</v>
      </c>
      <c r="F36" s="92"/>
    </row>
    <row r="37" spans="1:6" ht="12.75">
      <c r="A37" s="33" t="s">
        <v>141</v>
      </c>
      <c r="B37" s="33"/>
      <c r="C37" s="2">
        <v>5</v>
      </c>
      <c r="D37" s="2"/>
      <c r="E37" s="2">
        <v>0</v>
      </c>
      <c r="F37" s="95"/>
    </row>
    <row r="38" spans="1:5" ht="12.75">
      <c r="A38" s="33" t="s">
        <v>111</v>
      </c>
      <c r="B38" s="33"/>
      <c r="C38" s="45">
        <f>SUM(C36:C37)</f>
        <v>-72</v>
      </c>
      <c r="D38" s="2"/>
      <c r="E38" s="45">
        <f>SUM(E36:E37)</f>
        <v>-1019</v>
      </c>
    </row>
    <row r="39" spans="1:4" ht="12.75">
      <c r="A39" s="47"/>
      <c r="B39" s="33"/>
      <c r="D39" s="2"/>
    </row>
    <row r="40" spans="1:4" ht="12.75">
      <c r="A40" s="47"/>
      <c r="B40" s="33"/>
      <c r="D40" s="2"/>
    </row>
    <row r="41" spans="1:5" ht="12.75">
      <c r="A41" s="47" t="s">
        <v>46</v>
      </c>
      <c r="B41" s="33"/>
      <c r="C41" s="2">
        <v>0</v>
      </c>
      <c r="D41" s="2"/>
      <c r="E41" s="2">
        <v>0</v>
      </c>
    </row>
    <row r="42" spans="1:5" ht="12.75" hidden="1">
      <c r="A42" s="33" t="s">
        <v>109</v>
      </c>
      <c r="B42" s="48"/>
      <c r="C42" s="2">
        <v>0</v>
      </c>
      <c r="D42" s="2"/>
      <c r="E42" s="2">
        <v>0</v>
      </c>
    </row>
    <row r="43" spans="1:5" ht="12.75" hidden="1">
      <c r="A43" s="33" t="s">
        <v>91</v>
      </c>
      <c r="B43" s="33"/>
      <c r="C43" s="2">
        <v>0</v>
      </c>
      <c r="D43" s="2"/>
      <c r="E43" s="2">
        <v>0</v>
      </c>
    </row>
    <row r="44" spans="1:5" ht="12.75" hidden="1">
      <c r="A44" s="33" t="s">
        <v>105</v>
      </c>
      <c r="B44" s="33"/>
      <c r="C44" s="45">
        <f>SUM(C42:C43)</f>
        <v>0</v>
      </c>
      <c r="D44" s="2"/>
      <c r="E44" s="45">
        <f>SUM(E42:E43)</f>
        <v>0</v>
      </c>
    </row>
    <row r="45" spans="1:5" ht="12.75" hidden="1">
      <c r="A45" s="33"/>
      <c r="B45" s="33"/>
      <c r="C45" s="3"/>
      <c r="D45" s="2"/>
      <c r="E45" s="3"/>
    </row>
    <row r="46" spans="1:5" ht="12.75">
      <c r="A46" s="47"/>
      <c r="B46" s="33"/>
      <c r="C46" s="3"/>
      <c r="D46" s="2"/>
      <c r="E46" s="3"/>
    </row>
    <row r="47" spans="1:5" ht="12.75">
      <c r="A47" s="33" t="s">
        <v>240</v>
      </c>
      <c r="B47" s="33"/>
      <c r="C47" s="3">
        <f>C33+C38+C44</f>
        <v>2351</v>
      </c>
      <c r="D47" s="3"/>
      <c r="E47" s="3">
        <f>E33+E38+E44</f>
        <v>-2622</v>
      </c>
    </row>
    <row r="48" spans="1:5" ht="12.75">
      <c r="A48" s="33" t="s">
        <v>47</v>
      </c>
      <c r="B48" s="33"/>
      <c r="C48" s="43">
        <v>8715</v>
      </c>
      <c r="D48" s="2"/>
      <c r="E48" s="43">
        <v>5744</v>
      </c>
    </row>
    <row r="49" spans="1:5" ht="13.5" thickBot="1">
      <c r="A49" s="33" t="s">
        <v>110</v>
      </c>
      <c r="B49" s="33"/>
      <c r="C49" s="36">
        <f>SUM(C47:C48)</f>
        <v>11066</v>
      </c>
      <c r="D49" s="2"/>
      <c r="E49" s="36">
        <f>SUM(E47:E48)</f>
        <v>3122</v>
      </c>
    </row>
    <row r="50" spans="1:5" ht="15" customHeight="1" thickTop="1">
      <c r="A50" s="33"/>
      <c r="B50" s="33"/>
      <c r="C50" s="44"/>
      <c r="D50" s="2"/>
      <c r="E50" s="1"/>
    </row>
    <row r="51" spans="1:4" ht="12.75">
      <c r="A51" s="2" t="s">
        <v>48</v>
      </c>
      <c r="D51" s="27"/>
    </row>
    <row r="53" ht="13.5" customHeight="1">
      <c r="C53" s="49" t="s">
        <v>7</v>
      </c>
    </row>
    <row r="54" ht="5.25" customHeight="1">
      <c r="C54" s="49"/>
    </row>
    <row r="55" spans="2:4" ht="13.5" customHeight="1">
      <c r="B55" s="64" t="s">
        <v>107</v>
      </c>
      <c r="C55" s="11">
        <v>3450</v>
      </c>
      <c r="D55"/>
    </row>
    <row r="56" spans="2:3" ht="13.5" customHeight="1">
      <c r="B56" s="65" t="s">
        <v>108</v>
      </c>
      <c r="C56" s="35">
        <v>7616</v>
      </c>
    </row>
    <row r="57" spans="2:3" ht="13.5" customHeight="1" thickBot="1">
      <c r="B57" s="65"/>
      <c r="C57" s="36">
        <f>SUM(C55:C56)</f>
        <v>11066</v>
      </c>
    </row>
    <row r="58" ht="13.5" customHeight="1" thickTop="1"/>
    <row r="59" ht="12.75">
      <c r="A59" s="11"/>
    </row>
    <row r="60" spans="3:8" s="11" customFormat="1" ht="12.75">
      <c r="C60" s="2"/>
      <c r="D60" s="12"/>
      <c r="E60" s="2"/>
      <c r="F60" s="12"/>
      <c r="H60" s="12"/>
    </row>
    <row r="61" spans="3:8" s="11" customFormat="1" ht="12.75">
      <c r="C61" s="2"/>
      <c r="D61" s="12"/>
      <c r="E61" s="2"/>
      <c r="F61" s="12"/>
      <c r="H61" s="12"/>
    </row>
    <row r="62" spans="3:8" ht="12.75">
      <c r="C62" s="33"/>
      <c r="D62" s="6"/>
      <c r="E62" s="33"/>
      <c r="F62" s="6"/>
      <c r="H62" s="6"/>
    </row>
    <row r="63" spans="3:8" ht="12.75">
      <c r="C63" s="33"/>
      <c r="D63" s="6"/>
      <c r="E63" s="33"/>
      <c r="F63" s="6"/>
      <c r="H63" s="6"/>
    </row>
    <row r="64" spans="3:8" ht="12.75">
      <c r="C64" s="33"/>
      <c r="D64" s="6"/>
      <c r="E64" s="33"/>
      <c r="F64" s="6"/>
      <c r="H64" s="6"/>
    </row>
    <row r="65" spans="3:8" ht="12.75">
      <c r="C65" s="33"/>
      <c r="D65" s="6"/>
      <c r="E65" s="33"/>
      <c r="F65" s="6"/>
      <c r="H65" s="6"/>
    </row>
    <row r="66" spans="3:8" ht="12.75">
      <c r="C66" s="33"/>
      <c r="D66" s="6"/>
      <c r="E66" s="33"/>
      <c r="F66" s="6"/>
      <c r="H66" s="6"/>
    </row>
    <row r="67" spans="3:8" ht="12.75">
      <c r="C67" s="33"/>
      <c r="D67" s="6"/>
      <c r="E67" s="33"/>
      <c r="F67" s="6"/>
      <c r="H67" s="6"/>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268"/>
  <sheetViews>
    <sheetView zoomScaleSheetLayoutView="100" zoomScalePageLayoutView="0" workbookViewId="0" topLeftCell="A248">
      <selection activeCell="R136" sqref="R136"/>
    </sheetView>
  </sheetViews>
  <sheetFormatPr defaultColWidth="9.140625" defaultRowHeight="12.75"/>
  <cols>
    <col min="1" max="1" width="4.57421875" style="50" customWidth="1"/>
    <col min="2" max="2" width="3.421875" style="5" customWidth="1"/>
    <col min="3" max="3" width="23.00390625" style="5" customWidth="1"/>
    <col min="4" max="5" width="11.28125" style="5" customWidth="1"/>
    <col min="6" max="6" width="3.140625" style="5" customWidth="1"/>
    <col min="7" max="7" width="12.7109375" style="5" customWidth="1"/>
    <col min="8" max="8" width="2.57421875" style="5" customWidth="1"/>
    <col min="9" max="9" width="13.57421875" style="5" customWidth="1"/>
    <col min="10" max="10" width="2.421875" style="5" customWidth="1"/>
    <col min="11" max="11" width="12.421875" style="5" customWidth="1"/>
    <col min="12" max="12" width="2.140625" style="5" customWidth="1"/>
    <col min="13" max="13" width="12.00390625" style="5" customWidth="1"/>
    <col min="14" max="14" width="2.00390625" style="5" customWidth="1"/>
    <col min="15" max="15" width="11.00390625" style="5" customWidth="1"/>
    <col min="16" max="16384" width="9.140625" style="5" customWidth="1"/>
  </cols>
  <sheetData>
    <row r="1" spans="1:13" ht="12.75">
      <c r="A1" s="56"/>
      <c r="B1" s="33"/>
      <c r="C1" s="87" t="s">
        <v>36</v>
      </c>
      <c r="D1" s="33"/>
      <c r="E1" s="33"/>
      <c r="F1" s="33"/>
      <c r="G1" s="33"/>
      <c r="H1" s="33"/>
      <c r="I1" s="33"/>
      <c r="J1" s="33"/>
      <c r="K1" s="33"/>
      <c r="L1" s="33"/>
      <c r="M1" s="33"/>
    </row>
    <row r="2" spans="1:13" ht="12.75">
      <c r="A2" s="56"/>
      <c r="B2" s="33"/>
      <c r="C2" s="88" t="s">
        <v>37</v>
      </c>
      <c r="D2" s="33"/>
      <c r="E2" s="33"/>
      <c r="F2" s="33"/>
      <c r="G2" s="33"/>
      <c r="H2" s="33"/>
      <c r="I2" s="33"/>
      <c r="J2" s="33"/>
      <c r="K2" s="33"/>
      <c r="L2" s="33"/>
      <c r="M2" s="33"/>
    </row>
    <row r="3" spans="1:13" ht="12.75">
      <c r="A3" s="89"/>
      <c r="B3" s="33"/>
      <c r="C3" s="33"/>
      <c r="D3" s="33"/>
      <c r="E3" s="33"/>
      <c r="F3" s="33"/>
      <c r="G3" s="33"/>
      <c r="H3" s="33"/>
      <c r="I3" s="33"/>
      <c r="J3" s="33"/>
      <c r="K3" s="33"/>
      <c r="L3" s="33"/>
      <c r="M3" s="33"/>
    </row>
    <row r="4" spans="1:13" ht="12.75">
      <c r="A4" s="56" t="s">
        <v>49</v>
      </c>
      <c r="B4" s="33"/>
      <c r="C4" s="33"/>
      <c r="D4" s="33"/>
      <c r="E4" s="33"/>
      <c r="F4" s="33"/>
      <c r="G4" s="33"/>
      <c r="H4" s="33"/>
      <c r="I4" s="33"/>
      <c r="J4" s="33"/>
      <c r="K4" s="33"/>
      <c r="L4" s="33"/>
      <c r="M4" s="33"/>
    </row>
    <row r="5" spans="1:13" ht="6.75" customHeight="1">
      <c r="A5" s="56"/>
      <c r="B5" s="33"/>
      <c r="C5" s="33"/>
      <c r="D5" s="33"/>
      <c r="E5" s="33"/>
      <c r="F5" s="33"/>
      <c r="G5" s="33"/>
      <c r="H5" s="33"/>
      <c r="I5" s="33"/>
      <c r="J5" s="33"/>
      <c r="K5" s="33"/>
      <c r="L5" s="33"/>
      <c r="M5" s="33"/>
    </row>
    <row r="6" spans="1:13" ht="12.75">
      <c r="A6" s="56" t="s">
        <v>128</v>
      </c>
      <c r="B6" s="33"/>
      <c r="C6" s="33"/>
      <c r="D6" s="33"/>
      <c r="E6" s="33"/>
      <c r="F6" s="33"/>
      <c r="G6" s="33"/>
      <c r="H6" s="33"/>
      <c r="I6" s="33"/>
      <c r="J6" s="33"/>
      <c r="K6" s="33"/>
      <c r="L6" s="33"/>
      <c r="M6" s="33"/>
    </row>
    <row r="7" spans="1:13" ht="12.75">
      <c r="A7" s="56"/>
      <c r="B7" s="33"/>
      <c r="C7" s="33"/>
      <c r="D7" s="33"/>
      <c r="E7" s="33"/>
      <c r="F7" s="33"/>
      <c r="G7" s="33"/>
      <c r="H7" s="33"/>
      <c r="I7" s="33"/>
      <c r="J7" s="33"/>
      <c r="K7" s="33"/>
      <c r="L7" s="33"/>
      <c r="M7" s="33"/>
    </row>
    <row r="8" spans="1:13" ht="12.75">
      <c r="A8" s="62" t="s">
        <v>50</v>
      </c>
      <c r="B8" s="47" t="s">
        <v>51</v>
      </c>
      <c r="C8" s="33"/>
      <c r="D8" s="33"/>
      <c r="E8" s="33"/>
      <c r="F8" s="33"/>
      <c r="G8" s="33"/>
      <c r="H8" s="33"/>
      <c r="I8" s="33"/>
      <c r="J8" s="33"/>
      <c r="K8" s="33"/>
      <c r="L8" s="33"/>
      <c r="M8" s="33"/>
    </row>
    <row r="9" spans="1:13" ht="12.75">
      <c r="A9" s="56"/>
      <c r="B9" s="33"/>
      <c r="C9" s="33"/>
      <c r="D9" s="33"/>
      <c r="E9" s="33"/>
      <c r="F9" s="33"/>
      <c r="G9" s="33"/>
      <c r="H9" s="33"/>
      <c r="I9" s="33"/>
      <c r="J9" s="33"/>
      <c r="K9" s="33"/>
      <c r="L9" s="33"/>
      <c r="M9" s="33"/>
    </row>
    <row r="10" spans="1:13" ht="12.75" customHeight="1">
      <c r="A10" s="56"/>
      <c r="B10" s="138" t="s">
        <v>188</v>
      </c>
      <c r="C10" s="138"/>
      <c r="D10" s="138"/>
      <c r="E10" s="138"/>
      <c r="F10" s="138"/>
      <c r="G10" s="138"/>
      <c r="H10" s="138"/>
      <c r="I10" s="138"/>
      <c r="J10" s="138"/>
      <c r="K10" s="138"/>
      <c r="L10" s="138"/>
      <c r="M10" s="138"/>
    </row>
    <row r="11" spans="1:13" ht="27" customHeight="1">
      <c r="A11" s="56"/>
      <c r="B11" s="138"/>
      <c r="C11" s="138"/>
      <c r="D11" s="138"/>
      <c r="E11" s="138"/>
      <c r="F11" s="138"/>
      <c r="G11" s="138"/>
      <c r="H11" s="138"/>
      <c r="I11" s="138"/>
      <c r="J11" s="138"/>
      <c r="K11" s="138"/>
      <c r="L11" s="138"/>
      <c r="M11" s="138"/>
    </row>
    <row r="12" spans="1:13" ht="13.5" customHeight="1">
      <c r="A12" s="56"/>
      <c r="B12" s="138"/>
      <c r="C12" s="138"/>
      <c r="D12" s="138"/>
      <c r="E12" s="138"/>
      <c r="F12" s="138"/>
      <c r="G12" s="138"/>
      <c r="H12" s="138"/>
      <c r="I12" s="138"/>
      <c r="J12" s="138"/>
      <c r="K12" s="138"/>
      <c r="L12" s="138"/>
      <c r="M12" s="138"/>
    </row>
    <row r="13" spans="1:13" ht="12.75" customHeight="1">
      <c r="A13" s="56"/>
      <c r="B13" s="138" t="s">
        <v>207</v>
      </c>
      <c r="C13" s="138"/>
      <c r="D13" s="138"/>
      <c r="E13" s="138"/>
      <c r="F13" s="138"/>
      <c r="G13" s="138"/>
      <c r="H13" s="138"/>
      <c r="I13" s="138"/>
      <c r="J13" s="138"/>
      <c r="K13" s="138"/>
      <c r="L13" s="138"/>
      <c r="M13" s="138"/>
    </row>
    <row r="14" spans="1:13" ht="12.75">
      <c r="A14" s="56"/>
      <c r="B14" s="138"/>
      <c r="C14" s="138"/>
      <c r="D14" s="138"/>
      <c r="E14" s="138"/>
      <c r="F14" s="138"/>
      <c r="G14" s="138"/>
      <c r="H14" s="138"/>
      <c r="I14" s="138"/>
      <c r="J14" s="138"/>
      <c r="K14" s="138"/>
      <c r="L14" s="138"/>
      <c r="M14" s="138"/>
    </row>
    <row r="15" spans="1:13" ht="12.75">
      <c r="A15" s="56"/>
      <c r="B15" s="138"/>
      <c r="C15" s="138"/>
      <c r="D15" s="138"/>
      <c r="E15" s="138"/>
      <c r="F15" s="138"/>
      <c r="G15" s="138"/>
      <c r="H15" s="138"/>
      <c r="I15" s="138"/>
      <c r="J15" s="138"/>
      <c r="K15" s="138"/>
      <c r="L15" s="138"/>
      <c r="M15" s="138"/>
    </row>
    <row r="16" spans="1:13" ht="12.75">
      <c r="A16" s="56"/>
      <c r="B16" s="138"/>
      <c r="C16" s="138"/>
      <c r="D16" s="138"/>
      <c r="E16" s="138"/>
      <c r="F16" s="138"/>
      <c r="G16" s="138"/>
      <c r="H16" s="138"/>
      <c r="I16" s="138"/>
      <c r="J16" s="138"/>
      <c r="K16" s="138"/>
      <c r="L16" s="138"/>
      <c r="M16" s="138"/>
    </row>
    <row r="17" spans="1:13" ht="12.75">
      <c r="A17" s="56"/>
      <c r="B17" s="138"/>
      <c r="C17" s="138"/>
      <c r="D17" s="138"/>
      <c r="E17" s="138"/>
      <c r="F17" s="138"/>
      <c r="G17" s="138"/>
      <c r="H17" s="138"/>
      <c r="I17" s="138"/>
      <c r="J17" s="138"/>
      <c r="K17" s="138"/>
      <c r="L17" s="138"/>
      <c r="M17" s="138"/>
    </row>
    <row r="18" spans="1:13" ht="12.75" customHeight="1">
      <c r="A18" s="56"/>
      <c r="B18" s="138" t="s">
        <v>208</v>
      </c>
      <c r="C18" s="138"/>
      <c r="D18" s="138"/>
      <c r="E18" s="138"/>
      <c r="F18" s="138"/>
      <c r="G18" s="138"/>
      <c r="H18" s="138"/>
      <c r="I18" s="138"/>
      <c r="J18" s="138"/>
      <c r="K18" s="138"/>
      <c r="L18" s="138"/>
      <c r="M18" s="138"/>
    </row>
    <row r="19" spans="1:13" ht="12.75">
      <c r="A19" s="56"/>
      <c r="B19" s="138"/>
      <c r="C19" s="138"/>
      <c r="D19" s="138"/>
      <c r="E19" s="138"/>
      <c r="F19" s="138"/>
      <c r="G19" s="138"/>
      <c r="H19" s="138"/>
      <c r="I19" s="138"/>
      <c r="J19" s="138"/>
      <c r="K19" s="138"/>
      <c r="L19" s="138"/>
      <c r="M19" s="138"/>
    </row>
    <row r="20" spans="1:13" ht="12.75">
      <c r="A20" s="56"/>
      <c r="B20" s="138"/>
      <c r="C20" s="138"/>
      <c r="D20" s="138"/>
      <c r="E20" s="138"/>
      <c r="F20" s="138"/>
      <c r="G20" s="138"/>
      <c r="H20" s="138"/>
      <c r="I20" s="138"/>
      <c r="J20" s="138"/>
      <c r="K20" s="138"/>
      <c r="L20" s="138"/>
      <c r="M20" s="138"/>
    </row>
    <row r="21" spans="1:14" ht="12.75" hidden="1">
      <c r="A21" s="56"/>
      <c r="B21" s="138"/>
      <c r="C21" s="138"/>
      <c r="D21" s="138"/>
      <c r="E21" s="138"/>
      <c r="F21" s="138"/>
      <c r="G21" s="138"/>
      <c r="H21" s="138"/>
      <c r="I21" s="138"/>
      <c r="J21" s="138"/>
      <c r="K21" s="138"/>
      <c r="L21" s="138"/>
      <c r="M21" s="138"/>
      <c r="N21" s="92"/>
    </row>
    <row r="22" spans="1:13" ht="12.75">
      <c r="A22" s="56"/>
      <c r="B22" s="138"/>
      <c r="C22" s="138"/>
      <c r="D22" s="138"/>
      <c r="E22" s="138"/>
      <c r="F22" s="138"/>
      <c r="G22" s="138"/>
      <c r="H22" s="138"/>
      <c r="I22" s="138"/>
      <c r="J22" s="138"/>
      <c r="K22" s="138"/>
      <c r="L22" s="138"/>
      <c r="M22" s="138"/>
    </row>
    <row r="23" spans="1:17" ht="12.75">
      <c r="A23" s="56"/>
      <c r="B23" s="9" t="s">
        <v>209</v>
      </c>
      <c r="C23" s="114"/>
      <c r="D23" s="114"/>
      <c r="E23" s="114"/>
      <c r="F23" s="114"/>
      <c r="G23" s="114"/>
      <c r="H23" s="114"/>
      <c r="I23" s="114"/>
      <c r="J23" s="114"/>
      <c r="K23" s="115" t="s">
        <v>210</v>
      </c>
      <c r="L23" s="114"/>
      <c r="N23" s="114"/>
      <c r="O23" s="114"/>
      <c r="P23" s="55"/>
      <c r="Q23" s="55"/>
    </row>
    <row r="24" spans="1:17" ht="12.75">
      <c r="A24" s="56"/>
      <c r="B24" s="116"/>
      <c r="C24" s="114"/>
      <c r="D24" s="114"/>
      <c r="E24" s="114"/>
      <c r="F24" s="114"/>
      <c r="G24" s="114"/>
      <c r="H24" s="114"/>
      <c r="I24" s="114"/>
      <c r="J24" s="114"/>
      <c r="K24" s="114"/>
      <c r="L24" s="114"/>
      <c r="N24" s="114"/>
      <c r="O24" s="114"/>
      <c r="P24" s="55"/>
      <c r="Q24" s="55"/>
    </row>
    <row r="25" spans="1:17" ht="12.75">
      <c r="A25" s="56"/>
      <c r="B25" s="116" t="s">
        <v>213</v>
      </c>
      <c r="C25" s="114"/>
      <c r="D25" s="114"/>
      <c r="E25" s="114"/>
      <c r="F25" s="114"/>
      <c r="G25" s="114"/>
      <c r="H25" s="114"/>
      <c r="I25" s="114"/>
      <c r="J25" s="114"/>
      <c r="K25" s="117" t="s">
        <v>211</v>
      </c>
      <c r="L25" s="114"/>
      <c r="N25" s="114"/>
      <c r="O25" s="114"/>
      <c r="P25" s="55"/>
      <c r="Q25" s="55"/>
    </row>
    <row r="26" spans="1:17" ht="12.75">
      <c r="A26" s="56"/>
      <c r="B26" s="116" t="s">
        <v>214</v>
      </c>
      <c r="C26" s="114"/>
      <c r="D26" s="114"/>
      <c r="E26" s="114"/>
      <c r="F26" s="114"/>
      <c r="G26" s="114"/>
      <c r="H26" s="114"/>
      <c r="I26" s="114"/>
      <c r="J26" s="114"/>
      <c r="K26" s="117" t="s">
        <v>211</v>
      </c>
      <c r="L26" s="114"/>
      <c r="N26" s="114"/>
      <c r="O26" s="114"/>
      <c r="P26" s="55"/>
      <c r="Q26" s="55"/>
    </row>
    <row r="27" spans="1:17" ht="12.75">
      <c r="A27" s="56"/>
      <c r="B27" s="116" t="s">
        <v>215</v>
      </c>
      <c r="C27" s="114"/>
      <c r="D27" s="114"/>
      <c r="E27" s="114"/>
      <c r="F27" s="114"/>
      <c r="G27" s="114"/>
      <c r="H27" s="114"/>
      <c r="I27" s="114"/>
      <c r="J27" s="114"/>
      <c r="K27" s="118" t="s">
        <v>212</v>
      </c>
      <c r="L27" s="114"/>
      <c r="N27" s="114"/>
      <c r="O27" s="114"/>
      <c r="P27" s="55"/>
      <c r="Q27" s="55"/>
    </row>
    <row r="28" spans="1:17" ht="12.75">
      <c r="A28" s="56"/>
      <c r="B28" s="116" t="s">
        <v>216</v>
      </c>
      <c r="C28" s="114"/>
      <c r="D28" s="114"/>
      <c r="E28" s="114"/>
      <c r="F28" s="114"/>
      <c r="G28" s="114"/>
      <c r="H28" s="114"/>
      <c r="I28" s="114"/>
      <c r="J28" s="114"/>
      <c r="K28" s="117" t="s">
        <v>211</v>
      </c>
      <c r="L28" s="114"/>
      <c r="N28" s="114"/>
      <c r="O28" s="114"/>
      <c r="P28" s="55"/>
      <c r="Q28" s="55"/>
    </row>
    <row r="29" spans="1:17" ht="12.75">
      <c r="A29" s="56"/>
      <c r="B29" s="116" t="s">
        <v>217</v>
      </c>
      <c r="C29" s="114"/>
      <c r="D29" s="114"/>
      <c r="E29" s="114"/>
      <c r="F29" s="114"/>
      <c r="G29" s="114"/>
      <c r="H29" s="114"/>
      <c r="I29" s="114"/>
      <c r="J29" s="114"/>
      <c r="K29" s="117" t="s">
        <v>211</v>
      </c>
      <c r="L29" s="114"/>
      <c r="N29" s="114"/>
      <c r="O29" s="114"/>
      <c r="P29" s="55"/>
      <c r="Q29" s="55"/>
    </row>
    <row r="30" spans="1:17" ht="12.75">
      <c r="A30" s="56"/>
      <c r="B30" s="116" t="s">
        <v>218</v>
      </c>
      <c r="C30" s="114"/>
      <c r="D30" s="114"/>
      <c r="E30" s="114"/>
      <c r="F30" s="114"/>
      <c r="G30" s="114"/>
      <c r="H30" s="114"/>
      <c r="I30" s="114"/>
      <c r="J30" s="114"/>
      <c r="K30" s="117" t="s">
        <v>211</v>
      </c>
      <c r="L30" s="114"/>
      <c r="N30" s="114"/>
      <c r="O30" s="114"/>
      <c r="P30" s="55"/>
      <c r="Q30" s="55"/>
    </row>
    <row r="31" spans="1:13" ht="12.75">
      <c r="A31" s="56"/>
      <c r="B31" s="101"/>
      <c r="C31" s="101"/>
      <c r="D31" s="101"/>
      <c r="E31" s="101"/>
      <c r="F31" s="101"/>
      <c r="G31" s="101"/>
      <c r="H31" s="101"/>
      <c r="I31" s="101"/>
      <c r="J31" s="101"/>
      <c r="K31" s="101"/>
      <c r="L31" s="101"/>
      <c r="M31" s="101"/>
    </row>
    <row r="32" spans="1:14" ht="12.75" customHeight="1">
      <c r="A32" s="56"/>
      <c r="B32" s="142" t="s">
        <v>219</v>
      </c>
      <c r="C32" s="142"/>
      <c r="D32" s="142"/>
      <c r="E32" s="142"/>
      <c r="F32" s="142"/>
      <c r="G32" s="142"/>
      <c r="H32" s="142"/>
      <c r="I32" s="142"/>
      <c r="J32" s="142"/>
      <c r="K32" s="142"/>
      <c r="L32" s="142"/>
      <c r="M32" s="142"/>
      <c r="N32" s="92"/>
    </row>
    <row r="33" spans="1:13" ht="13.5" customHeight="1">
      <c r="A33" s="56"/>
      <c r="B33" s="114"/>
      <c r="C33" s="114"/>
      <c r="D33" s="114"/>
      <c r="E33" s="114"/>
      <c r="F33" s="114"/>
      <c r="G33" s="114"/>
      <c r="H33" s="114"/>
      <c r="I33" s="114"/>
      <c r="J33" s="114"/>
      <c r="K33" s="114"/>
      <c r="L33" s="114"/>
      <c r="M33" s="114"/>
    </row>
    <row r="34" spans="1:13" ht="12.75" customHeight="1">
      <c r="A34" s="56"/>
      <c r="B34" s="142" t="s">
        <v>220</v>
      </c>
      <c r="C34" s="142"/>
      <c r="D34" s="142"/>
      <c r="E34" s="142"/>
      <c r="F34" s="142"/>
      <c r="G34" s="142"/>
      <c r="H34" s="142"/>
      <c r="I34" s="142"/>
      <c r="J34" s="142"/>
      <c r="K34" s="142"/>
      <c r="L34" s="142"/>
      <c r="M34" s="142"/>
    </row>
    <row r="35" spans="1:13" ht="12.75">
      <c r="A35" s="56"/>
      <c r="B35" s="142"/>
      <c r="C35" s="142"/>
      <c r="D35" s="142"/>
      <c r="E35" s="142"/>
      <c r="F35" s="142"/>
      <c r="G35" s="142"/>
      <c r="H35" s="142"/>
      <c r="I35" s="142"/>
      <c r="J35" s="142"/>
      <c r="K35" s="142"/>
      <c r="L35" s="142"/>
      <c r="M35" s="142"/>
    </row>
    <row r="36" spans="1:13" ht="12.75">
      <c r="A36" s="56"/>
      <c r="B36" s="142"/>
      <c r="C36" s="142"/>
      <c r="D36" s="142"/>
      <c r="E36" s="142"/>
      <c r="F36" s="142"/>
      <c r="G36" s="142"/>
      <c r="H36" s="142"/>
      <c r="I36" s="142"/>
      <c r="J36" s="142"/>
      <c r="K36" s="142"/>
      <c r="L36" s="142"/>
      <c r="M36" s="142"/>
    </row>
    <row r="37" spans="1:13" ht="12.75">
      <c r="A37" s="56"/>
      <c r="B37" s="142"/>
      <c r="C37" s="142"/>
      <c r="D37" s="142"/>
      <c r="E37" s="142"/>
      <c r="F37" s="142"/>
      <c r="G37" s="142"/>
      <c r="H37" s="142"/>
      <c r="I37" s="142"/>
      <c r="J37" s="142"/>
      <c r="K37" s="142"/>
      <c r="L37" s="142"/>
      <c r="M37" s="142"/>
    </row>
    <row r="38" spans="1:13" ht="12.75">
      <c r="A38" s="56"/>
      <c r="B38" s="90"/>
      <c r="C38" s="90"/>
      <c r="D38" s="90"/>
      <c r="E38" s="90"/>
      <c r="F38" s="90"/>
      <c r="G38" s="90"/>
      <c r="H38" s="90"/>
      <c r="I38" s="90"/>
      <c r="J38" s="90"/>
      <c r="K38" s="90"/>
      <c r="L38" s="90"/>
      <c r="M38" s="90"/>
    </row>
    <row r="39" spans="1:13" ht="12.75">
      <c r="A39" s="56"/>
      <c r="B39" s="48"/>
      <c r="C39" s="91"/>
      <c r="D39" s="91"/>
      <c r="E39" s="91"/>
      <c r="F39" s="91"/>
      <c r="G39" s="91"/>
      <c r="H39" s="91"/>
      <c r="I39" s="91"/>
      <c r="J39" s="91"/>
      <c r="K39" s="91"/>
      <c r="L39" s="91"/>
      <c r="M39" s="33"/>
    </row>
    <row r="40" spans="1:2" ht="12.75">
      <c r="A40" s="51" t="s">
        <v>52</v>
      </c>
      <c r="B40" s="9" t="s">
        <v>53</v>
      </c>
    </row>
    <row r="42" spans="2:13" ht="12.75" customHeight="1">
      <c r="B42" s="139" t="s">
        <v>221</v>
      </c>
      <c r="C42" s="139"/>
      <c r="D42" s="139"/>
      <c r="E42" s="139"/>
      <c r="F42" s="139"/>
      <c r="G42" s="139"/>
      <c r="H42" s="139"/>
      <c r="I42" s="139"/>
      <c r="J42" s="139"/>
      <c r="K42" s="139"/>
      <c r="L42" s="139"/>
      <c r="M42" s="139"/>
    </row>
    <row r="43" spans="2:11" ht="12.75">
      <c r="B43" s="52"/>
      <c r="C43" s="52"/>
      <c r="D43" s="52"/>
      <c r="E43" s="52"/>
      <c r="F43" s="52"/>
      <c r="G43" s="52"/>
      <c r="H43" s="52"/>
      <c r="I43" s="52"/>
      <c r="J43" s="52"/>
      <c r="K43" s="52"/>
    </row>
    <row r="45" spans="1:2" ht="12.75">
      <c r="A45" s="51" t="s">
        <v>54</v>
      </c>
      <c r="B45" s="9" t="s">
        <v>55</v>
      </c>
    </row>
    <row r="46" spans="1:2" ht="12.75">
      <c r="A46" s="51"/>
      <c r="B46" s="9"/>
    </row>
    <row r="47" spans="1:3" ht="12.75">
      <c r="A47" s="51"/>
      <c r="B47" s="33" t="s">
        <v>56</v>
      </c>
      <c r="C47" s="33"/>
    </row>
    <row r="48" spans="1:3" ht="12.75">
      <c r="A48" s="51"/>
      <c r="B48" s="33"/>
      <c r="C48" s="33"/>
    </row>
    <row r="50" spans="1:2" ht="12.75">
      <c r="A50" s="51" t="s">
        <v>57</v>
      </c>
      <c r="B50" s="9" t="s">
        <v>58</v>
      </c>
    </row>
    <row r="52" spans="2:13" ht="12.75" customHeight="1">
      <c r="B52" s="138" t="s">
        <v>180</v>
      </c>
      <c r="C52" s="138"/>
      <c r="D52" s="138"/>
      <c r="E52" s="138"/>
      <c r="F52" s="138"/>
      <c r="G52" s="138"/>
      <c r="H52" s="138"/>
      <c r="I52" s="138"/>
      <c r="J52" s="138"/>
      <c r="K52" s="138"/>
      <c r="L52" s="138"/>
      <c r="M52" s="138"/>
    </row>
    <row r="53" spans="2:13" ht="12.75">
      <c r="B53" s="138"/>
      <c r="C53" s="138"/>
      <c r="D53" s="138"/>
      <c r="E53" s="138"/>
      <c r="F53" s="138"/>
      <c r="G53" s="138"/>
      <c r="H53" s="138"/>
      <c r="I53" s="138"/>
      <c r="J53" s="138"/>
      <c r="K53" s="138"/>
      <c r="L53" s="138"/>
      <c r="M53" s="138"/>
    </row>
    <row r="54" spans="2:13" ht="12.75">
      <c r="B54" s="138"/>
      <c r="C54" s="138"/>
      <c r="D54" s="138"/>
      <c r="E54" s="138"/>
      <c r="F54" s="138"/>
      <c r="G54" s="138"/>
      <c r="H54" s="138"/>
      <c r="I54" s="138"/>
      <c r="J54" s="138"/>
      <c r="K54" s="138"/>
      <c r="L54" s="138"/>
      <c r="M54" s="138"/>
    </row>
    <row r="55" spans="2:13" ht="12.75">
      <c r="B55" s="101"/>
      <c r="C55" s="101"/>
      <c r="D55" s="101"/>
      <c r="E55" s="101"/>
      <c r="F55" s="101"/>
      <c r="G55" s="101"/>
      <c r="H55" s="101"/>
      <c r="I55" s="101"/>
      <c r="J55" s="101"/>
      <c r="K55" s="101"/>
      <c r="L55" s="101"/>
      <c r="M55" s="101"/>
    </row>
    <row r="56" spans="1:10" ht="12.75">
      <c r="A56" s="62" t="s">
        <v>59</v>
      </c>
      <c r="B56" s="47" t="s">
        <v>60</v>
      </c>
      <c r="C56" s="33"/>
      <c r="D56" s="33"/>
      <c r="E56" s="33"/>
      <c r="F56" s="33"/>
      <c r="G56" s="33"/>
      <c r="H56" s="33"/>
      <c r="I56" s="33"/>
      <c r="J56" s="33"/>
    </row>
    <row r="57" spans="1:10" ht="12.75">
      <c r="A57" s="56"/>
      <c r="B57" s="33"/>
      <c r="C57" s="33"/>
      <c r="D57" s="33"/>
      <c r="E57" s="33"/>
      <c r="F57" s="33"/>
      <c r="G57" s="33"/>
      <c r="H57" s="33"/>
      <c r="I57" s="33"/>
      <c r="J57" s="33"/>
    </row>
    <row r="58" spans="1:13" ht="12.75">
      <c r="A58" s="56"/>
      <c r="B58" s="141" t="s">
        <v>181</v>
      </c>
      <c r="C58" s="141"/>
      <c r="D58" s="141"/>
      <c r="E58" s="141"/>
      <c r="F58" s="141"/>
      <c r="G58" s="141"/>
      <c r="H58" s="141"/>
      <c r="I58" s="141"/>
      <c r="J58" s="141"/>
      <c r="K58" s="141"/>
      <c r="L58" s="141"/>
      <c r="M58" s="141"/>
    </row>
    <row r="59" spans="2:13" ht="12.75">
      <c r="B59" s="141"/>
      <c r="C59" s="141"/>
      <c r="D59" s="141"/>
      <c r="E59" s="141"/>
      <c r="F59" s="141"/>
      <c r="G59" s="141"/>
      <c r="H59" s="141"/>
      <c r="I59" s="141"/>
      <c r="J59" s="141"/>
      <c r="K59" s="141"/>
      <c r="L59" s="141"/>
      <c r="M59" s="141"/>
    </row>
    <row r="62" ht="12.75">
      <c r="A62" s="56" t="s">
        <v>128</v>
      </c>
    </row>
    <row r="64" spans="1:9" ht="12.75">
      <c r="A64" s="62" t="s">
        <v>61</v>
      </c>
      <c r="B64" s="47" t="s">
        <v>229</v>
      </c>
      <c r="C64" s="33"/>
      <c r="D64" s="33"/>
      <c r="E64" s="33"/>
      <c r="F64" s="33"/>
      <c r="G64" s="33"/>
      <c r="I64" s="92"/>
    </row>
    <row r="66" spans="2:13" ht="15.75" customHeight="1">
      <c r="B66" s="138" t="s">
        <v>241</v>
      </c>
      <c r="C66" s="138"/>
      <c r="D66" s="138"/>
      <c r="E66" s="138"/>
      <c r="F66" s="138"/>
      <c r="G66" s="138"/>
      <c r="H66" s="138"/>
      <c r="I66" s="138"/>
      <c r="J66" s="138"/>
      <c r="K66" s="138"/>
      <c r="L66" s="138"/>
      <c r="M66" s="138"/>
    </row>
    <row r="67" spans="2:13" ht="12.75">
      <c r="B67" s="138"/>
      <c r="C67" s="138"/>
      <c r="D67" s="138"/>
      <c r="E67" s="138"/>
      <c r="F67" s="138"/>
      <c r="G67" s="138"/>
      <c r="H67" s="138"/>
      <c r="I67" s="138"/>
      <c r="J67" s="138"/>
      <c r="K67" s="138"/>
      <c r="L67" s="138"/>
      <c r="M67" s="138"/>
    </row>
    <row r="68" spans="2:13" ht="12.75" customHeight="1">
      <c r="B68" s="104"/>
      <c r="C68" s="104"/>
      <c r="D68" s="104"/>
      <c r="E68" s="104"/>
      <c r="F68" s="104"/>
      <c r="G68" s="104"/>
      <c r="H68" s="104"/>
      <c r="I68" s="104"/>
      <c r="J68" s="104"/>
      <c r="K68" s="104"/>
      <c r="L68" s="104"/>
      <c r="M68" s="104"/>
    </row>
    <row r="69" spans="2:11" ht="12.75">
      <c r="B69" s="66"/>
      <c r="C69" s="66"/>
      <c r="D69" s="66"/>
      <c r="E69" s="66"/>
      <c r="F69" s="66"/>
      <c r="G69" s="66"/>
      <c r="H69" s="66"/>
      <c r="I69" s="66"/>
      <c r="J69" s="66"/>
      <c r="K69" s="66"/>
    </row>
    <row r="70" spans="1:9" ht="12.75">
      <c r="A70" s="62" t="s">
        <v>62</v>
      </c>
      <c r="B70" s="47" t="s">
        <v>230</v>
      </c>
      <c r="C70" s="33"/>
      <c r="D70" s="33"/>
      <c r="E70" s="33"/>
      <c r="F70" s="33"/>
      <c r="G70" s="33"/>
      <c r="H70" s="33"/>
      <c r="I70" s="33"/>
    </row>
    <row r="71" spans="1:9" ht="12.75">
      <c r="A71" s="56"/>
      <c r="B71" s="33"/>
      <c r="C71" s="33"/>
      <c r="D71" s="33"/>
      <c r="E71" s="33"/>
      <c r="F71" s="33"/>
      <c r="G71" s="33"/>
      <c r="H71" s="33"/>
      <c r="I71" s="33"/>
    </row>
    <row r="72" spans="1:9" ht="12.75">
      <c r="A72" s="56"/>
      <c r="B72" s="33" t="s">
        <v>184</v>
      </c>
      <c r="C72" s="33"/>
      <c r="D72" s="33"/>
      <c r="E72" s="33"/>
      <c r="F72" s="33"/>
      <c r="G72" s="33"/>
      <c r="H72" s="33"/>
      <c r="I72" s="33"/>
    </row>
    <row r="73" spans="1:6" ht="12.75">
      <c r="A73" s="5"/>
      <c r="B73" s="33"/>
      <c r="C73" s="33"/>
      <c r="D73" s="33"/>
      <c r="E73" s="33"/>
      <c r="F73" s="33"/>
    </row>
    <row r="74" spans="1:6" ht="12.75">
      <c r="A74" s="56"/>
      <c r="B74" s="33"/>
      <c r="C74" s="33"/>
      <c r="D74" s="33"/>
      <c r="E74" s="33"/>
      <c r="F74" s="33"/>
    </row>
    <row r="75" spans="1:2" s="33" customFormat="1" ht="12.75">
      <c r="A75" s="62" t="s">
        <v>63</v>
      </c>
      <c r="B75" s="47" t="s">
        <v>64</v>
      </c>
    </row>
    <row r="76" spans="1:2" s="33" customFormat="1" ht="7.5" customHeight="1">
      <c r="A76" s="62"/>
      <c r="B76" s="47"/>
    </row>
    <row r="77" spans="1:15" s="33" customFormat="1" ht="12.75" customHeight="1">
      <c r="A77" s="56"/>
      <c r="B77" s="138" t="s">
        <v>132</v>
      </c>
      <c r="C77" s="138"/>
      <c r="D77" s="138"/>
      <c r="E77" s="138"/>
      <c r="F77" s="138"/>
      <c r="G77" s="138"/>
      <c r="H77" s="138"/>
      <c r="I77" s="138"/>
      <c r="J77" s="138"/>
      <c r="K77" s="138"/>
      <c r="L77" s="138"/>
      <c r="M77" s="138"/>
      <c r="O77" s="120"/>
    </row>
    <row r="78" spans="1:15" s="33" customFormat="1" ht="12.75">
      <c r="A78" s="56"/>
      <c r="B78" s="138"/>
      <c r="C78" s="138"/>
      <c r="D78" s="138"/>
      <c r="E78" s="138"/>
      <c r="F78" s="138"/>
      <c r="G78" s="138"/>
      <c r="H78" s="138"/>
      <c r="I78" s="138"/>
      <c r="J78" s="138"/>
      <c r="K78" s="138"/>
      <c r="L78" s="138"/>
      <c r="M78" s="138"/>
      <c r="O78" s="120"/>
    </row>
    <row r="79" spans="1:13" s="33" customFormat="1" ht="12.75">
      <c r="A79" s="56"/>
      <c r="B79" s="138"/>
      <c r="C79" s="138"/>
      <c r="D79" s="138"/>
      <c r="E79" s="138"/>
      <c r="F79" s="138"/>
      <c r="G79" s="138"/>
      <c r="H79" s="138"/>
      <c r="I79" s="138"/>
      <c r="J79" s="138"/>
      <c r="K79" s="138"/>
      <c r="L79" s="138"/>
      <c r="M79" s="138"/>
    </row>
    <row r="80" spans="1:11" s="33" customFormat="1" ht="12.75">
      <c r="A80" s="56"/>
      <c r="B80" s="59"/>
      <c r="C80" s="59"/>
      <c r="D80" s="59"/>
      <c r="E80" s="59"/>
      <c r="F80" s="59"/>
      <c r="G80" s="59"/>
      <c r="H80" s="59"/>
      <c r="I80" s="59"/>
      <c r="J80" s="59"/>
      <c r="K80" s="59"/>
    </row>
    <row r="81" spans="1:8" ht="12.75">
      <c r="A81" s="51" t="s">
        <v>65</v>
      </c>
      <c r="B81" s="9" t="s">
        <v>66</v>
      </c>
      <c r="H81" s="27"/>
    </row>
    <row r="83" spans="2:13" ht="12.75" customHeight="1">
      <c r="B83" s="139" t="s">
        <v>222</v>
      </c>
      <c r="C83" s="139"/>
      <c r="D83" s="139"/>
      <c r="E83" s="139"/>
      <c r="F83" s="139"/>
      <c r="G83" s="139"/>
      <c r="H83" s="139"/>
      <c r="I83" s="139"/>
      <c r="J83" s="139"/>
      <c r="K83" s="139"/>
      <c r="L83" s="139"/>
      <c r="M83" s="139"/>
    </row>
    <row r="84" spans="2:13" ht="13.5" customHeight="1">
      <c r="B84" s="139"/>
      <c r="C84" s="139"/>
      <c r="D84" s="139"/>
      <c r="E84" s="139"/>
      <c r="F84" s="139"/>
      <c r="G84" s="139"/>
      <c r="H84" s="139"/>
      <c r="I84" s="139"/>
      <c r="J84" s="139"/>
      <c r="K84" s="139"/>
      <c r="L84" s="139"/>
      <c r="M84" s="139"/>
    </row>
    <row r="85" spans="2:11" ht="13.5" customHeight="1">
      <c r="B85" s="52"/>
      <c r="C85" s="52"/>
      <c r="D85" s="52"/>
      <c r="E85" s="52"/>
      <c r="F85" s="52"/>
      <c r="G85" s="52"/>
      <c r="H85" s="52"/>
      <c r="I85" s="52"/>
      <c r="J85" s="52"/>
      <c r="K85" s="52"/>
    </row>
    <row r="86" spans="1:3" ht="12.75">
      <c r="A86" s="62" t="s">
        <v>67</v>
      </c>
      <c r="B86" s="47" t="s">
        <v>152</v>
      </c>
      <c r="C86" s="33"/>
    </row>
    <row r="88" spans="2:13" ht="12.75" customHeight="1">
      <c r="B88" s="139" t="s">
        <v>1</v>
      </c>
      <c r="C88" s="139"/>
      <c r="D88" s="139"/>
      <c r="E88" s="139"/>
      <c r="F88" s="139"/>
      <c r="G88" s="139"/>
      <c r="H88" s="139"/>
      <c r="I88" s="139"/>
      <c r="J88" s="139"/>
      <c r="K88" s="139"/>
      <c r="L88" s="139"/>
      <c r="M88" s="139"/>
    </row>
    <row r="89" spans="2:13" ht="12.75" customHeight="1">
      <c r="B89" s="139"/>
      <c r="C89" s="139"/>
      <c r="D89" s="139"/>
      <c r="E89" s="139"/>
      <c r="F89" s="139"/>
      <c r="G89" s="139"/>
      <c r="H89" s="139"/>
      <c r="I89" s="139"/>
      <c r="J89" s="139"/>
      <c r="K89" s="139"/>
      <c r="L89" s="139"/>
      <c r="M89" s="139"/>
    </row>
    <row r="90" spans="2:11" ht="12.75">
      <c r="B90" s="59"/>
      <c r="C90" s="59"/>
      <c r="D90" s="59"/>
      <c r="E90" s="59"/>
      <c r="F90" s="59"/>
      <c r="G90" s="59"/>
      <c r="H90" s="59"/>
      <c r="I90" s="59"/>
      <c r="J90" s="59"/>
      <c r="K90" s="59"/>
    </row>
    <row r="91" spans="1:2" ht="12.75">
      <c r="A91" s="51" t="s">
        <v>68</v>
      </c>
      <c r="B91" s="9" t="s">
        <v>118</v>
      </c>
    </row>
    <row r="93" spans="2:13" ht="12.75" customHeight="1">
      <c r="B93" s="139" t="s">
        <v>223</v>
      </c>
      <c r="C93" s="139"/>
      <c r="D93" s="139"/>
      <c r="E93" s="139"/>
      <c r="F93" s="139"/>
      <c r="G93" s="139"/>
      <c r="H93" s="139"/>
      <c r="I93" s="139"/>
      <c r="J93" s="139"/>
      <c r="K93" s="139"/>
      <c r="L93" s="139"/>
      <c r="M93" s="139"/>
    </row>
    <row r="94" spans="2:13" ht="14.25" customHeight="1">
      <c r="B94" s="139"/>
      <c r="C94" s="139"/>
      <c r="D94" s="139"/>
      <c r="E94" s="139"/>
      <c r="F94" s="139"/>
      <c r="G94" s="139"/>
      <c r="H94" s="139"/>
      <c r="I94" s="139"/>
      <c r="J94" s="139"/>
      <c r="K94" s="139"/>
      <c r="L94" s="139"/>
      <c r="M94" s="139"/>
    </row>
    <row r="95" spans="2:13" ht="12.75">
      <c r="B95" s="139"/>
      <c r="C95" s="139"/>
      <c r="D95" s="139"/>
      <c r="E95" s="139"/>
      <c r="F95" s="139"/>
      <c r="G95" s="139"/>
      <c r="H95" s="139"/>
      <c r="I95" s="139"/>
      <c r="J95" s="139"/>
      <c r="K95" s="139"/>
      <c r="L95" s="139"/>
      <c r="M95" s="139"/>
    </row>
    <row r="96" spans="2:13" ht="12.75">
      <c r="B96" s="66"/>
      <c r="C96" s="66"/>
      <c r="D96" s="66"/>
      <c r="E96" s="66"/>
      <c r="F96" s="66"/>
      <c r="G96" s="66"/>
      <c r="H96" s="66"/>
      <c r="I96" s="66"/>
      <c r="J96" s="66"/>
      <c r="K96" s="66"/>
      <c r="L96" s="66"/>
      <c r="M96" s="66"/>
    </row>
    <row r="97" spans="1:2" ht="12.75">
      <c r="A97" s="51" t="s">
        <v>69</v>
      </c>
      <c r="B97" s="9" t="s">
        <v>119</v>
      </c>
    </row>
    <row r="98" spans="1:2" ht="12.75">
      <c r="A98" s="51"/>
      <c r="B98" s="9"/>
    </row>
    <row r="99" spans="1:2" s="33" customFormat="1" ht="12.75">
      <c r="A99" s="62"/>
      <c r="B99" s="47"/>
    </row>
    <row r="100" spans="1:2" s="33" customFormat="1" ht="12.75">
      <c r="A100" s="62"/>
      <c r="B100" s="47"/>
    </row>
    <row r="101" s="33" customFormat="1" ht="12.75">
      <c r="A101" s="56"/>
    </row>
    <row r="102" s="33" customFormat="1" ht="12.75">
      <c r="A102" s="56"/>
    </row>
    <row r="103" spans="1:11" s="33" customFormat="1" ht="12.75">
      <c r="A103" s="56"/>
      <c r="K103" s="34" t="s">
        <v>7</v>
      </c>
    </row>
    <row r="104" spans="1:11" s="33" customFormat="1" ht="12.75">
      <c r="A104" s="56"/>
      <c r="K104" s="34"/>
    </row>
    <row r="105" spans="1:3" s="33" customFormat="1" ht="12.75">
      <c r="A105" s="56"/>
      <c r="C105" s="33" t="s">
        <v>189</v>
      </c>
    </row>
    <row r="106" spans="1:11" s="33" customFormat="1" ht="13.5" thickBot="1">
      <c r="A106" s="56"/>
      <c r="C106" s="33" t="s">
        <v>182</v>
      </c>
      <c r="K106" s="119">
        <v>400</v>
      </c>
    </row>
    <row r="107" spans="1:14" s="33" customFormat="1" ht="5.25" customHeight="1" thickTop="1">
      <c r="A107" s="56"/>
      <c r="K107" s="3"/>
      <c r="N107" s="120"/>
    </row>
    <row r="108" spans="1:14" s="33" customFormat="1" ht="12.75">
      <c r="A108" s="56"/>
      <c r="N108" s="121"/>
    </row>
    <row r="110" spans="1:9" ht="12.75">
      <c r="A110" s="62" t="s">
        <v>70</v>
      </c>
      <c r="B110" s="47" t="s">
        <v>153</v>
      </c>
      <c r="C110" s="33"/>
      <c r="D110" s="33"/>
      <c r="E110" s="33"/>
      <c r="F110" s="33"/>
      <c r="G110" s="33"/>
      <c r="H110" s="33"/>
      <c r="I110" s="33"/>
    </row>
    <row r="111" spans="1:11" s="33" customFormat="1" ht="12.75">
      <c r="A111" s="56"/>
      <c r="J111" s="34"/>
      <c r="K111" s="34" t="s">
        <v>71</v>
      </c>
    </row>
    <row r="112" spans="1:11" s="33" customFormat="1" ht="12.75">
      <c r="A112" s="56"/>
      <c r="J112" s="67"/>
      <c r="K112" s="67" t="s">
        <v>194</v>
      </c>
    </row>
    <row r="113" spans="1:11" s="33" customFormat="1" ht="12.75">
      <c r="A113" s="56"/>
      <c r="J113" s="34"/>
      <c r="K113" s="34" t="s">
        <v>7</v>
      </c>
    </row>
    <row r="114" spans="1:11" s="33" customFormat="1" ht="12.75">
      <c r="A114" s="56"/>
      <c r="B114" s="33" t="s">
        <v>72</v>
      </c>
      <c r="J114" s="34"/>
      <c r="K114" s="34"/>
    </row>
    <row r="115" spans="1:11" s="33" customFormat="1" ht="6.75" customHeight="1">
      <c r="A115" s="56"/>
      <c r="J115" s="34"/>
      <c r="K115" s="34"/>
    </row>
    <row r="116" spans="1:11" s="33" customFormat="1" ht="13.5" thickBot="1">
      <c r="A116" s="56"/>
      <c r="B116" s="33" t="s">
        <v>2</v>
      </c>
      <c r="J116" s="34"/>
      <c r="K116" s="119">
        <v>297</v>
      </c>
    </row>
    <row r="117" spans="1:10" s="33" customFormat="1" ht="13.5" thickTop="1">
      <c r="A117" s="56"/>
      <c r="I117" s="1"/>
      <c r="J117" s="34"/>
    </row>
    <row r="118" spans="1:10" s="33" customFormat="1" ht="12.75">
      <c r="A118" s="56"/>
      <c r="I118" s="1"/>
      <c r="J118" s="34"/>
    </row>
    <row r="119" spans="2:11" ht="13.5" customHeight="1">
      <c r="B119" s="52"/>
      <c r="C119" s="52"/>
      <c r="D119" s="52"/>
      <c r="E119" s="52"/>
      <c r="F119" s="52"/>
      <c r="G119" s="52"/>
      <c r="H119" s="52"/>
      <c r="I119" s="52"/>
      <c r="J119" s="52"/>
      <c r="K119" s="52"/>
    </row>
    <row r="120" spans="2:13" ht="12.75">
      <c r="B120" s="66"/>
      <c r="C120" s="66"/>
      <c r="D120" s="66"/>
      <c r="E120" s="66"/>
      <c r="F120" s="66"/>
      <c r="G120" s="66"/>
      <c r="H120" s="66"/>
      <c r="I120" s="66"/>
      <c r="J120" s="66"/>
      <c r="K120" s="66"/>
      <c r="L120" s="66"/>
      <c r="M120" s="66"/>
    </row>
    <row r="121" spans="1:13" s="53" customFormat="1" ht="12.75" customHeight="1">
      <c r="A121" s="143" t="s">
        <v>142</v>
      </c>
      <c r="B121" s="143"/>
      <c r="C121" s="143"/>
      <c r="D121" s="143"/>
      <c r="E121" s="143"/>
      <c r="F121" s="143"/>
      <c r="G121" s="143"/>
      <c r="H121" s="143"/>
      <c r="I121" s="143"/>
      <c r="J121" s="143"/>
      <c r="K121" s="143"/>
      <c r="L121" s="143"/>
      <c r="M121" s="143"/>
    </row>
    <row r="122" spans="1:13" s="53" customFormat="1" ht="12.75">
      <c r="A122" s="143"/>
      <c r="B122" s="143"/>
      <c r="C122" s="143"/>
      <c r="D122" s="143"/>
      <c r="E122" s="143"/>
      <c r="F122" s="143"/>
      <c r="G122" s="143"/>
      <c r="H122" s="143"/>
      <c r="I122" s="143"/>
      <c r="J122" s="143"/>
      <c r="K122" s="143"/>
      <c r="L122" s="143"/>
      <c r="M122" s="143"/>
    </row>
    <row r="123" spans="1:7" s="53" customFormat="1" ht="12.75">
      <c r="A123" s="54"/>
      <c r="B123" s="55"/>
      <c r="C123" s="55"/>
      <c r="D123" s="55"/>
      <c r="E123" s="55"/>
      <c r="F123" s="55"/>
      <c r="G123" s="55"/>
    </row>
    <row r="124" spans="1:7" ht="12.75">
      <c r="A124" s="51" t="s">
        <v>73</v>
      </c>
      <c r="B124" s="47" t="s">
        <v>74</v>
      </c>
      <c r="C124" s="33"/>
      <c r="D124" s="33"/>
      <c r="E124" s="33"/>
      <c r="F124" s="33"/>
      <c r="G124" s="33"/>
    </row>
    <row r="125" spans="2:7" ht="12.75">
      <c r="B125" s="33"/>
      <c r="C125" s="33"/>
      <c r="D125" s="33"/>
      <c r="E125" s="33"/>
      <c r="F125" s="33"/>
      <c r="G125" s="33"/>
    </row>
    <row r="126" spans="1:13" ht="12.75" customHeight="1">
      <c r="A126" s="56"/>
      <c r="B126" s="138" t="s">
        <v>234</v>
      </c>
      <c r="C126" s="138"/>
      <c r="D126" s="138"/>
      <c r="E126" s="138"/>
      <c r="F126" s="138"/>
      <c r="G126" s="138"/>
      <c r="H126" s="138"/>
      <c r="I126" s="138"/>
      <c r="J126" s="138"/>
      <c r="K126" s="138"/>
      <c r="L126" s="138"/>
      <c r="M126" s="138"/>
    </row>
    <row r="127" spans="1:13" ht="12.75">
      <c r="A127" s="56"/>
      <c r="B127" s="138"/>
      <c r="C127" s="138"/>
      <c r="D127" s="138"/>
      <c r="E127" s="138"/>
      <c r="F127" s="138"/>
      <c r="G127" s="138"/>
      <c r="H127" s="138"/>
      <c r="I127" s="138"/>
      <c r="J127" s="138"/>
      <c r="K127" s="138"/>
      <c r="L127" s="138"/>
      <c r="M127" s="138"/>
    </row>
    <row r="128" spans="1:13" ht="12.75">
      <c r="A128" s="56"/>
      <c r="B128" s="138"/>
      <c r="C128" s="138"/>
      <c r="D128" s="138"/>
      <c r="E128" s="138"/>
      <c r="F128" s="138"/>
      <c r="G128" s="138"/>
      <c r="H128" s="138"/>
      <c r="I128" s="138"/>
      <c r="J128" s="138"/>
      <c r="K128" s="138"/>
      <c r="L128" s="138"/>
      <c r="M128" s="138"/>
    </row>
    <row r="129" spans="1:14" ht="14.25" customHeight="1">
      <c r="A129" s="56"/>
      <c r="B129" s="138"/>
      <c r="C129" s="138"/>
      <c r="D129" s="138"/>
      <c r="E129" s="138"/>
      <c r="F129" s="138"/>
      <c r="G129" s="138"/>
      <c r="H129" s="138"/>
      <c r="I129" s="138"/>
      <c r="J129" s="138"/>
      <c r="K129" s="138"/>
      <c r="L129" s="138"/>
      <c r="M129" s="138"/>
      <c r="N129" s="92"/>
    </row>
    <row r="130" spans="1:13" ht="12.75">
      <c r="A130" s="56"/>
      <c r="B130" s="138"/>
      <c r="C130" s="138"/>
      <c r="D130" s="138"/>
      <c r="E130" s="138"/>
      <c r="F130" s="138"/>
      <c r="G130" s="138"/>
      <c r="H130" s="138"/>
      <c r="I130" s="138"/>
      <c r="J130" s="138"/>
      <c r="K130" s="138"/>
      <c r="L130" s="138"/>
      <c r="M130" s="138"/>
    </row>
    <row r="131" spans="1:11" ht="12.75">
      <c r="A131" s="56"/>
      <c r="B131" s="33"/>
      <c r="C131" s="33"/>
      <c r="D131" s="33"/>
      <c r="E131" s="33"/>
      <c r="F131" s="33"/>
      <c r="G131" s="33"/>
      <c r="H131" s="33"/>
      <c r="I131" s="33"/>
      <c r="J131" s="33"/>
      <c r="K131" s="33"/>
    </row>
    <row r="132" spans="1:11" ht="12.75">
      <c r="A132" s="62" t="s">
        <v>75</v>
      </c>
      <c r="B132" s="47" t="s">
        <v>76</v>
      </c>
      <c r="C132" s="33"/>
      <c r="D132" s="33"/>
      <c r="E132" s="33"/>
      <c r="F132" s="33"/>
      <c r="G132" s="33"/>
      <c r="H132" s="33"/>
      <c r="I132" s="33"/>
      <c r="J132" s="33"/>
      <c r="K132" s="33"/>
    </row>
    <row r="133" spans="1:11" ht="12.75">
      <c r="A133" s="56"/>
      <c r="B133" s="33"/>
      <c r="C133" s="33"/>
      <c r="D133" s="33"/>
      <c r="E133" s="33"/>
      <c r="F133" s="33"/>
      <c r="G133" s="33"/>
      <c r="H133" s="33"/>
      <c r="I133" s="33"/>
      <c r="J133" s="33"/>
      <c r="K133" s="33"/>
    </row>
    <row r="134" spans="1:14" ht="12.75" customHeight="1">
      <c r="A134" s="56"/>
      <c r="B134" s="138" t="s">
        <v>243</v>
      </c>
      <c r="C134" s="138"/>
      <c r="D134" s="138"/>
      <c r="E134" s="138"/>
      <c r="F134" s="138"/>
      <c r="G134" s="138"/>
      <c r="H134" s="138"/>
      <c r="I134" s="138"/>
      <c r="J134" s="138"/>
      <c r="K134" s="138"/>
      <c r="L134" s="138"/>
      <c r="M134" s="138"/>
      <c r="N134" s="92"/>
    </row>
    <row r="135" spans="1:13" ht="12.75">
      <c r="A135" s="56"/>
      <c r="B135" s="138"/>
      <c r="C135" s="138"/>
      <c r="D135" s="138"/>
      <c r="E135" s="138"/>
      <c r="F135" s="138"/>
      <c r="G135" s="138"/>
      <c r="H135" s="138"/>
      <c r="I135" s="138"/>
      <c r="J135" s="138"/>
      <c r="K135" s="138"/>
      <c r="L135" s="138"/>
      <c r="M135" s="138"/>
    </row>
    <row r="136" spans="1:13" ht="14.25" customHeight="1">
      <c r="A136" s="56"/>
      <c r="B136" s="138"/>
      <c r="C136" s="138"/>
      <c r="D136" s="138"/>
      <c r="E136" s="138"/>
      <c r="F136" s="138"/>
      <c r="G136" s="138"/>
      <c r="H136" s="138"/>
      <c r="I136" s="138"/>
      <c r="J136" s="138"/>
      <c r="K136" s="138"/>
      <c r="L136" s="138"/>
      <c r="M136" s="138"/>
    </row>
    <row r="137" spans="1:13" ht="12.75">
      <c r="A137" s="56"/>
      <c r="B137" s="138"/>
      <c r="C137" s="138"/>
      <c r="D137" s="138"/>
      <c r="E137" s="138"/>
      <c r="F137" s="138"/>
      <c r="G137" s="138"/>
      <c r="H137" s="138"/>
      <c r="I137" s="138"/>
      <c r="J137" s="138"/>
      <c r="K137" s="138"/>
      <c r="L137" s="138"/>
      <c r="M137" s="138"/>
    </row>
    <row r="138" spans="1:13" ht="12.75">
      <c r="A138" s="56"/>
      <c r="B138" s="138"/>
      <c r="C138" s="138"/>
      <c r="D138" s="138"/>
      <c r="E138" s="138"/>
      <c r="F138" s="138"/>
      <c r="G138" s="138"/>
      <c r="H138" s="138"/>
      <c r="I138" s="138"/>
      <c r="J138" s="138"/>
      <c r="K138" s="138"/>
      <c r="L138" s="138"/>
      <c r="M138" s="138"/>
    </row>
    <row r="139" spans="1:13" ht="12.75">
      <c r="A139" s="103"/>
      <c r="B139" s="103"/>
      <c r="C139" s="103"/>
      <c r="D139" s="103"/>
      <c r="E139" s="103"/>
      <c r="F139" s="103"/>
      <c r="G139" s="103"/>
      <c r="H139" s="103"/>
      <c r="I139" s="103"/>
      <c r="J139" s="103"/>
      <c r="K139" s="103"/>
      <c r="L139" s="103"/>
      <c r="M139" s="103"/>
    </row>
    <row r="140" spans="1:6" ht="12.75">
      <c r="A140" s="51" t="s">
        <v>77</v>
      </c>
      <c r="B140" s="47" t="s">
        <v>78</v>
      </c>
      <c r="C140" s="33"/>
      <c r="D140" s="33"/>
      <c r="E140" s="33"/>
      <c r="F140" s="33"/>
    </row>
    <row r="141" spans="2:6" ht="8.25" customHeight="1">
      <c r="B141" s="33"/>
      <c r="C141" s="33"/>
      <c r="D141" s="33"/>
      <c r="E141" s="33"/>
      <c r="F141" s="33"/>
    </row>
    <row r="142" spans="2:15" ht="12.75" customHeight="1">
      <c r="B142" s="138" t="s">
        <v>242</v>
      </c>
      <c r="C142" s="138"/>
      <c r="D142" s="138"/>
      <c r="E142" s="138"/>
      <c r="F142" s="138"/>
      <c r="G142" s="138"/>
      <c r="H142" s="138"/>
      <c r="I142" s="138"/>
      <c r="J142" s="138"/>
      <c r="K142" s="138"/>
      <c r="L142" s="138"/>
      <c r="M142" s="138"/>
      <c r="O142" s="92"/>
    </row>
    <row r="143" spans="2:14" ht="12.75">
      <c r="B143" s="138"/>
      <c r="C143" s="138"/>
      <c r="D143" s="138"/>
      <c r="E143" s="138"/>
      <c r="F143" s="138"/>
      <c r="G143" s="138"/>
      <c r="H143" s="138"/>
      <c r="I143" s="138"/>
      <c r="J143" s="138"/>
      <c r="K143" s="138"/>
      <c r="L143" s="138"/>
      <c r="M143" s="138"/>
      <c r="N143" s="92"/>
    </row>
    <row r="144" spans="2:13" ht="12.75">
      <c r="B144" s="138"/>
      <c r="C144" s="138"/>
      <c r="D144" s="138"/>
      <c r="E144" s="138"/>
      <c r="F144" s="138"/>
      <c r="G144" s="138"/>
      <c r="H144" s="138"/>
      <c r="I144" s="138"/>
      <c r="J144" s="138"/>
      <c r="K144" s="138"/>
      <c r="L144" s="138"/>
      <c r="M144" s="138"/>
    </row>
    <row r="145" spans="2:13" ht="12.75">
      <c r="B145" s="138"/>
      <c r="C145" s="138"/>
      <c r="D145" s="138"/>
      <c r="E145" s="138"/>
      <c r="F145" s="138"/>
      <c r="G145" s="138"/>
      <c r="H145" s="138"/>
      <c r="I145" s="138"/>
      <c r="J145" s="138"/>
      <c r="K145" s="138"/>
      <c r="L145" s="138"/>
      <c r="M145" s="138"/>
    </row>
    <row r="146" spans="2:13" ht="14.25" customHeight="1">
      <c r="B146" s="138"/>
      <c r="C146" s="138"/>
      <c r="D146" s="138"/>
      <c r="E146" s="138"/>
      <c r="F146" s="138"/>
      <c r="G146" s="138"/>
      <c r="H146" s="138"/>
      <c r="I146" s="138"/>
      <c r="J146" s="138"/>
      <c r="K146" s="138"/>
      <c r="L146" s="138"/>
      <c r="M146" s="138"/>
    </row>
    <row r="147" spans="4:6" ht="12.75">
      <c r="D147" s="79"/>
      <c r="E147" s="79"/>
      <c r="F147" s="79"/>
    </row>
    <row r="148" spans="1:2" ht="12.75">
      <c r="A148" s="51" t="s">
        <v>79</v>
      </c>
      <c r="B148" s="9" t="s">
        <v>80</v>
      </c>
    </row>
    <row r="150" spans="2:11" ht="15" customHeight="1">
      <c r="B150" s="33" t="s">
        <v>112</v>
      </c>
      <c r="C150" s="52"/>
      <c r="D150" s="52"/>
      <c r="E150" s="52"/>
      <c r="F150" s="52"/>
      <c r="G150" s="52"/>
      <c r="H150" s="52"/>
      <c r="I150" s="52"/>
      <c r="J150" s="52"/>
      <c r="K150" s="52"/>
    </row>
    <row r="151" spans="2:11" ht="12.75" customHeight="1">
      <c r="B151" s="33"/>
      <c r="C151" s="52"/>
      <c r="D151" s="52"/>
      <c r="E151" s="52"/>
      <c r="F151" s="52"/>
      <c r="G151" s="52"/>
      <c r="H151" s="52"/>
      <c r="I151" s="52"/>
      <c r="J151" s="52"/>
      <c r="K151" s="52"/>
    </row>
    <row r="152" spans="2:11" ht="12.75" customHeight="1">
      <c r="B152" s="52"/>
      <c r="C152" s="52"/>
      <c r="D152" s="52"/>
      <c r="E152" s="52"/>
      <c r="F152" s="52"/>
      <c r="G152" s="52"/>
      <c r="H152" s="52"/>
      <c r="I152" s="52"/>
      <c r="J152" s="52"/>
      <c r="K152" s="52"/>
    </row>
    <row r="153" spans="1:2" s="33" customFormat="1" ht="12.75">
      <c r="A153" s="62" t="s">
        <v>81</v>
      </c>
      <c r="B153" s="47" t="s">
        <v>6</v>
      </c>
    </row>
    <row r="154" spans="1:13" s="33" customFormat="1" ht="12.75">
      <c r="A154" s="56"/>
      <c r="I154" s="34" t="s">
        <v>22</v>
      </c>
      <c r="M154" s="34" t="s">
        <v>22</v>
      </c>
    </row>
    <row r="155" spans="1:13" s="33" customFormat="1" ht="12.75">
      <c r="A155" s="56"/>
      <c r="G155" s="34" t="s">
        <v>21</v>
      </c>
      <c r="I155" s="34" t="s">
        <v>23</v>
      </c>
      <c r="J155" s="34"/>
      <c r="K155" s="34" t="s">
        <v>21</v>
      </c>
      <c r="L155" s="34"/>
      <c r="M155" s="34" t="s">
        <v>23</v>
      </c>
    </row>
    <row r="156" spans="1:13" s="33" customFormat="1" ht="12.75">
      <c r="A156" s="56"/>
      <c r="G156" s="34" t="s">
        <v>13</v>
      </c>
      <c r="I156" s="34" t="s">
        <v>13</v>
      </c>
      <c r="J156" s="34"/>
      <c r="K156" s="34" t="s">
        <v>24</v>
      </c>
      <c r="L156" s="34"/>
      <c r="M156" s="34" t="s">
        <v>27</v>
      </c>
    </row>
    <row r="157" spans="1:13" s="33" customFormat="1" ht="12.75">
      <c r="A157" s="56"/>
      <c r="G157" s="34" t="s">
        <v>194</v>
      </c>
      <c r="I157" s="34" t="s">
        <v>185</v>
      </c>
      <c r="J157" s="34"/>
      <c r="K157" s="34" t="s">
        <v>194</v>
      </c>
      <c r="L157" s="34"/>
      <c r="M157" s="34" t="s">
        <v>185</v>
      </c>
    </row>
    <row r="158" spans="1:13" s="33" customFormat="1" ht="12.75">
      <c r="A158" s="56"/>
      <c r="G158" s="34" t="s">
        <v>7</v>
      </c>
      <c r="I158" s="34" t="s">
        <v>7</v>
      </c>
      <c r="J158" s="34"/>
      <c r="K158" s="34" t="s">
        <v>7</v>
      </c>
      <c r="L158" s="34"/>
      <c r="M158" s="34" t="s">
        <v>7</v>
      </c>
    </row>
    <row r="159" spans="1:2" s="33" customFormat="1" ht="12.75">
      <c r="A159" s="56"/>
      <c r="B159" s="33" t="s">
        <v>82</v>
      </c>
    </row>
    <row r="160" spans="1:13" s="33" customFormat="1" ht="12.75" customHeight="1">
      <c r="A160" s="56"/>
      <c r="B160" s="33" t="s">
        <v>83</v>
      </c>
      <c r="G160" s="2">
        <v>102</v>
      </c>
      <c r="I160" s="2">
        <v>130</v>
      </c>
      <c r="J160" s="57"/>
      <c r="K160" s="57">
        <v>102</v>
      </c>
      <c r="L160" s="57"/>
      <c r="M160" s="2">
        <v>130</v>
      </c>
    </row>
    <row r="161" spans="1:12" s="33" customFormat="1" ht="12.75">
      <c r="A161" s="56"/>
      <c r="B161" s="33" t="s">
        <v>84</v>
      </c>
      <c r="G161" s="2"/>
      <c r="J161" s="57"/>
      <c r="K161" s="57"/>
      <c r="L161" s="57"/>
    </row>
    <row r="162" spans="1:13" s="33" customFormat="1" ht="12.75">
      <c r="A162" s="56"/>
      <c r="B162" s="33" t="s">
        <v>85</v>
      </c>
      <c r="G162" s="57"/>
      <c r="H162" s="57"/>
      <c r="I162" s="57"/>
      <c r="J162" s="57"/>
      <c r="K162" s="57"/>
      <c r="L162" s="57"/>
      <c r="M162" s="57"/>
    </row>
    <row r="163" spans="1:13" s="33" customFormat="1" ht="12.75">
      <c r="A163" s="56"/>
      <c r="B163" s="33" t="s">
        <v>83</v>
      </c>
      <c r="G163" s="57">
        <v>30</v>
      </c>
      <c r="H163" s="57"/>
      <c r="I163" s="57">
        <v>36</v>
      </c>
      <c r="J163" s="57"/>
      <c r="K163" s="57">
        <v>30</v>
      </c>
      <c r="L163" s="57"/>
      <c r="M163" s="57">
        <v>36</v>
      </c>
    </row>
    <row r="164" spans="1:13" s="33" customFormat="1" ht="6" customHeight="1">
      <c r="A164" s="56"/>
      <c r="G164" s="58"/>
      <c r="H164" s="57"/>
      <c r="I164" s="57"/>
      <c r="J164" s="58"/>
      <c r="K164" s="58"/>
      <c r="L164" s="58"/>
      <c r="M164" s="57"/>
    </row>
    <row r="165" spans="1:13" s="33" customFormat="1" ht="13.5" thickBot="1">
      <c r="A165" s="56"/>
      <c r="G165" s="42">
        <f>SUM(G160:G164)</f>
        <v>132</v>
      </c>
      <c r="H165" s="57"/>
      <c r="I165" s="42">
        <f>SUM(I160:I164)</f>
        <v>166</v>
      </c>
      <c r="J165" s="1"/>
      <c r="K165" s="42">
        <f>SUM(K160:K164)</f>
        <v>132</v>
      </c>
      <c r="L165" s="1"/>
      <c r="M165" s="42">
        <f>SUM(M160:M164)</f>
        <v>166</v>
      </c>
    </row>
    <row r="166" spans="1:2" s="33" customFormat="1" ht="13.5" thickTop="1">
      <c r="A166" s="62"/>
      <c r="B166" s="47"/>
    </row>
    <row r="167" spans="1:13" s="33" customFormat="1" ht="12.75" customHeight="1">
      <c r="A167" s="62"/>
      <c r="B167" s="138" t="s">
        <v>231</v>
      </c>
      <c r="C167" s="138"/>
      <c r="D167" s="138"/>
      <c r="E167" s="138"/>
      <c r="F167" s="138"/>
      <c r="G167" s="138"/>
      <c r="H167" s="138"/>
      <c r="I167" s="138"/>
      <c r="J167" s="138"/>
      <c r="K167" s="138"/>
      <c r="L167" s="138"/>
      <c r="M167" s="138"/>
    </row>
    <row r="168" spans="1:13" s="33" customFormat="1" ht="12.75">
      <c r="A168" s="62"/>
      <c r="B168" s="138"/>
      <c r="C168" s="138"/>
      <c r="D168" s="138"/>
      <c r="E168" s="138"/>
      <c r="F168" s="138"/>
      <c r="G168" s="138"/>
      <c r="H168" s="138"/>
      <c r="I168" s="138"/>
      <c r="J168" s="138"/>
      <c r="K168" s="138"/>
      <c r="L168" s="138"/>
      <c r="M168" s="138"/>
    </row>
    <row r="169" spans="1:13" s="33" customFormat="1" ht="12.75">
      <c r="A169" s="62"/>
      <c r="B169" s="138"/>
      <c r="C169" s="138"/>
      <c r="D169" s="138"/>
      <c r="E169" s="138"/>
      <c r="F169" s="138"/>
      <c r="G169" s="138"/>
      <c r="H169" s="138"/>
      <c r="I169" s="138"/>
      <c r="J169" s="138"/>
      <c r="K169" s="138"/>
      <c r="L169" s="138"/>
      <c r="M169" s="138"/>
    </row>
    <row r="170" spans="1:13" s="33" customFormat="1" ht="12.75">
      <c r="A170" s="62"/>
      <c r="B170" s="102"/>
      <c r="C170" s="102"/>
      <c r="D170" s="102"/>
      <c r="E170" s="102"/>
      <c r="F170" s="102"/>
      <c r="G170" s="102"/>
      <c r="H170" s="102"/>
      <c r="I170" s="102"/>
      <c r="J170" s="102"/>
      <c r="K170" s="102"/>
      <c r="L170" s="102"/>
      <c r="M170" s="102"/>
    </row>
    <row r="171" spans="1:13" s="33" customFormat="1" ht="12.75">
      <c r="A171" s="62"/>
      <c r="B171" s="59"/>
      <c r="C171" s="59"/>
      <c r="J171" s="80"/>
      <c r="K171" s="81"/>
      <c r="L171" s="81"/>
      <c r="M171" s="81"/>
    </row>
    <row r="172" spans="1:11" s="53" customFormat="1" ht="12.75">
      <c r="A172" s="76"/>
      <c r="B172" s="76"/>
      <c r="C172" s="76"/>
      <c r="D172" s="76"/>
      <c r="E172" s="76"/>
      <c r="F172" s="76"/>
      <c r="G172" s="76"/>
      <c r="H172" s="76"/>
      <c r="I172" s="76"/>
      <c r="J172" s="76"/>
      <c r="K172" s="76"/>
    </row>
    <row r="173" spans="1:13" s="53" customFormat="1" ht="12.75">
      <c r="A173" s="143" t="s">
        <v>142</v>
      </c>
      <c r="B173" s="143"/>
      <c r="C173" s="143"/>
      <c r="D173" s="143"/>
      <c r="E173" s="143"/>
      <c r="F173" s="143"/>
      <c r="G173" s="143"/>
      <c r="H173" s="143"/>
      <c r="I173" s="143"/>
      <c r="J173" s="143"/>
      <c r="K173" s="143"/>
      <c r="L173" s="143"/>
      <c r="M173" s="143"/>
    </row>
    <row r="174" spans="1:13" s="53" customFormat="1" ht="12.75">
      <c r="A174" s="143"/>
      <c r="B174" s="143"/>
      <c r="C174" s="143"/>
      <c r="D174" s="143"/>
      <c r="E174" s="143"/>
      <c r="F174" s="143"/>
      <c r="G174" s="143"/>
      <c r="H174" s="143"/>
      <c r="I174" s="143"/>
      <c r="J174" s="143"/>
      <c r="K174" s="143"/>
      <c r="L174" s="143"/>
      <c r="M174" s="143"/>
    </row>
    <row r="175" spans="1:11" s="53" customFormat="1" ht="12.75">
      <c r="A175" s="76"/>
      <c r="B175" s="76"/>
      <c r="C175" s="76"/>
      <c r="D175" s="76"/>
      <c r="E175" s="76"/>
      <c r="F175" s="76"/>
      <c r="G175" s="76"/>
      <c r="H175" s="76"/>
      <c r="I175" s="76"/>
      <c r="J175" s="76"/>
      <c r="K175" s="76"/>
    </row>
    <row r="176" spans="1:6" ht="11.25" customHeight="1">
      <c r="A176" s="51" t="s">
        <v>86</v>
      </c>
      <c r="B176" s="47" t="s">
        <v>87</v>
      </c>
      <c r="C176" s="33"/>
      <c r="D176" s="33"/>
      <c r="E176" s="33"/>
      <c r="F176" s="33"/>
    </row>
    <row r="181" spans="1:6" ht="12.75">
      <c r="A181" s="51" t="s">
        <v>88</v>
      </c>
      <c r="B181" s="47" t="s">
        <v>89</v>
      </c>
      <c r="C181" s="33"/>
      <c r="D181" s="33"/>
      <c r="E181" s="33"/>
      <c r="F181" s="33"/>
    </row>
    <row r="183" spans="2:13" ht="12.75" customHeight="1">
      <c r="B183" s="139" t="s">
        <v>154</v>
      </c>
      <c r="C183" s="139"/>
      <c r="D183" s="139"/>
      <c r="E183" s="139"/>
      <c r="F183" s="139"/>
      <c r="G183" s="139"/>
      <c r="H183" s="139"/>
      <c r="I183" s="139"/>
      <c r="J183" s="139"/>
      <c r="K183" s="139"/>
      <c r="L183" s="139"/>
      <c r="M183" s="139"/>
    </row>
    <row r="184" spans="2:11" ht="12.75">
      <c r="B184" s="52"/>
      <c r="C184" s="52"/>
      <c r="D184" s="52"/>
      <c r="E184" s="52"/>
      <c r="F184" s="52"/>
      <c r="G184" s="52"/>
      <c r="H184" s="52"/>
      <c r="I184" s="52"/>
      <c r="J184" s="52"/>
      <c r="K184" s="52"/>
    </row>
    <row r="185" spans="2:9" ht="12.75">
      <c r="B185" s="33"/>
      <c r="C185" s="33"/>
      <c r="D185" s="33"/>
      <c r="E185" s="33"/>
      <c r="F185" s="33"/>
      <c r="G185" s="3"/>
      <c r="H185" s="2"/>
      <c r="I185" s="3"/>
    </row>
    <row r="186" spans="1:11" ht="12.75">
      <c r="A186" s="51" t="s">
        <v>90</v>
      </c>
      <c r="B186" s="9" t="s">
        <v>113</v>
      </c>
      <c r="C186" s="59"/>
      <c r="D186" s="59"/>
      <c r="E186" s="59"/>
      <c r="F186" s="59"/>
      <c r="G186" s="59"/>
      <c r="H186" s="59"/>
      <c r="I186" s="59"/>
      <c r="J186" s="59"/>
      <c r="K186" s="59"/>
    </row>
    <row r="187" spans="2:11" ht="12.75">
      <c r="B187" s="59"/>
      <c r="C187" s="59"/>
      <c r="D187" s="59"/>
      <c r="E187" s="59"/>
      <c r="F187" s="59"/>
      <c r="G187" s="59"/>
      <c r="H187" s="59"/>
      <c r="I187" s="59"/>
      <c r="J187" s="59"/>
      <c r="K187" s="59"/>
    </row>
    <row r="188" ht="12.75">
      <c r="A188" s="5"/>
    </row>
    <row r="189" spans="1:2" ht="12.75">
      <c r="A189" s="51"/>
      <c r="B189" s="9"/>
    </row>
    <row r="190" spans="1:11" s="53" customFormat="1" ht="12.75">
      <c r="A190" s="54"/>
      <c r="B190" s="55"/>
      <c r="C190" s="55"/>
      <c r="D190" s="55"/>
      <c r="E190" s="55"/>
      <c r="F190" s="55"/>
      <c r="G190" s="58"/>
      <c r="H190" s="3"/>
      <c r="I190" s="55"/>
      <c r="J190" s="3"/>
      <c r="K190" s="55"/>
    </row>
    <row r="191" spans="1:7" ht="12.75">
      <c r="A191" s="51" t="s">
        <v>92</v>
      </c>
      <c r="B191" s="60" t="s">
        <v>93</v>
      </c>
      <c r="C191" s="33"/>
      <c r="D191" s="33"/>
      <c r="E191" s="33"/>
      <c r="F191" s="33"/>
      <c r="G191" s="47"/>
    </row>
    <row r="192" spans="1:2" ht="13.5" customHeight="1">
      <c r="A192" s="51"/>
      <c r="B192" s="9"/>
    </row>
    <row r="193" spans="1:9" ht="12.75">
      <c r="A193" s="51"/>
      <c r="B193" s="55" t="s">
        <v>224</v>
      </c>
      <c r="C193" s="55"/>
      <c r="D193" s="55"/>
      <c r="E193" s="55"/>
      <c r="F193" s="55"/>
      <c r="G193" s="55"/>
      <c r="H193" s="55"/>
      <c r="I193" s="55"/>
    </row>
    <row r="194" spans="1:9" ht="12.75">
      <c r="A194" s="51"/>
      <c r="B194" s="55"/>
      <c r="C194" s="55"/>
      <c r="D194" s="55"/>
      <c r="E194" s="55"/>
      <c r="F194" s="55"/>
      <c r="G194" s="55"/>
      <c r="H194" s="55"/>
      <c r="I194" s="55"/>
    </row>
    <row r="195" spans="1:9" ht="12.75">
      <c r="A195" s="51"/>
      <c r="B195" s="55"/>
      <c r="C195" s="55"/>
      <c r="D195" s="55"/>
      <c r="E195" s="55"/>
      <c r="F195" s="55"/>
      <c r="G195" s="55"/>
      <c r="H195" s="55"/>
      <c r="I195" s="55"/>
    </row>
    <row r="196" spans="1:7" ht="12.75">
      <c r="A196" s="51" t="s">
        <v>94</v>
      </c>
      <c r="B196" s="60" t="s">
        <v>95</v>
      </c>
      <c r="C196" s="55"/>
      <c r="D196" s="55"/>
      <c r="E196" s="55"/>
      <c r="F196" s="55"/>
      <c r="G196" s="33"/>
    </row>
    <row r="198" s="33" customFormat="1" ht="12.75">
      <c r="A198" s="56"/>
    </row>
    <row r="199" s="33" customFormat="1" ht="12.75">
      <c r="A199" s="56"/>
    </row>
    <row r="200" s="33" customFormat="1" ht="12.75">
      <c r="A200" s="56"/>
    </row>
    <row r="201" spans="1:13" s="33" customFormat="1" ht="12.75" customHeight="1">
      <c r="A201" s="56"/>
      <c r="B201" s="138" t="s">
        <v>236</v>
      </c>
      <c r="C201" s="138"/>
      <c r="D201" s="138"/>
      <c r="E201" s="138"/>
      <c r="F201" s="138"/>
      <c r="G201" s="138"/>
      <c r="H201" s="138"/>
      <c r="I201" s="138"/>
      <c r="J201" s="138"/>
      <c r="K201" s="138"/>
      <c r="L201" s="138"/>
      <c r="M201" s="138"/>
    </row>
    <row r="202" spans="1:11" s="33" customFormat="1" ht="12.75">
      <c r="A202" s="56"/>
      <c r="B202" s="59"/>
      <c r="C202" s="59"/>
      <c r="D202" s="59"/>
      <c r="E202" s="59"/>
      <c r="F202" s="59"/>
      <c r="G202" s="59"/>
      <c r="H202" s="59"/>
      <c r="I202" s="59"/>
      <c r="J202" s="59"/>
      <c r="K202" s="59"/>
    </row>
    <row r="203" spans="1:9" s="33" customFormat="1" ht="38.25">
      <c r="A203" s="56"/>
      <c r="B203" s="81" t="s">
        <v>155</v>
      </c>
      <c r="E203" s="131" t="s">
        <v>156</v>
      </c>
      <c r="F203" s="131"/>
      <c r="G203" s="131" t="s">
        <v>157</v>
      </c>
      <c r="I203" s="132" t="s">
        <v>159</v>
      </c>
    </row>
    <row r="204" spans="1:7" s="33" customFormat="1" ht="12.75">
      <c r="A204" s="56"/>
      <c r="E204" s="34" t="s">
        <v>169</v>
      </c>
      <c r="F204" s="34"/>
      <c r="G204" s="34" t="s">
        <v>7</v>
      </c>
    </row>
    <row r="205" spans="1:9" s="33" customFormat="1" ht="12.75">
      <c r="A205" s="56"/>
      <c r="B205" s="33" t="s">
        <v>158</v>
      </c>
      <c r="E205" s="133">
        <v>2000</v>
      </c>
      <c r="F205" s="133"/>
      <c r="G205" s="133">
        <v>7210</v>
      </c>
      <c r="I205" s="134" t="s">
        <v>237</v>
      </c>
    </row>
    <row r="206" s="33" customFormat="1" ht="12.75">
      <c r="A206" s="56"/>
    </row>
    <row r="207" spans="1:13" s="33" customFormat="1" ht="12.75" customHeight="1">
      <c r="A207" s="56"/>
      <c r="B207" s="138" t="s">
        <v>0</v>
      </c>
      <c r="C207" s="138"/>
      <c r="D207" s="138"/>
      <c r="E207" s="138"/>
      <c r="F207" s="138"/>
      <c r="G207" s="138"/>
      <c r="H207" s="138"/>
      <c r="I207" s="138"/>
      <c r="J207" s="138"/>
      <c r="K207" s="138"/>
      <c r="L207" s="138"/>
      <c r="M207" s="138"/>
    </row>
    <row r="208" spans="1:13" s="33" customFormat="1" ht="12.75">
      <c r="A208" s="56"/>
      <c r="B208" s="138"/>
      <c r="C208" s="138"/>
      <c r="D208" s="138"/>
      <c r="E208" s="138"/>
      <c r="F208" s="138"/>
      <c r="G208" s="138"/>
      <c r="H208" s="138"/>
      <c r="I208" s="138"/>
      <c r="J208" s="138"/>
      <c r="K208" s="138"/>
      <c r="L208" s="138"/>
      <c r="M208" s="138"/>
    </row>
    <row r="209" s="33" customFormat="1" ht="12.75">
      <c r="A209" s="56"/>
    </row>
    <row r="210" spans="1:13" s="33" customFormat="1" ht="12.75" customHeight="1">
      <c r="A210" s="56"/>
      <c r="B210" s="138" t="s">
        <v>190</v>
      </c>
      <c r="C210" s="138"/>
      <c r="D210" s="138"/>
      <c r="E210" s="138"/>
      <c r="F210" s="138"/>
      <c r="G210" s="138"/>
      <c r="H210" s="138"/>
      <c r="I210" s="138"/>
      <c r="J210" s="138"/>
      <c r="K210" s="138"/>
      <c r="L210" s="138"/>
      <c r="M210" s="138"/>
    </row>
    <row r="211" spans="1:13" s="33" customFormat="1" ht="12.75">
      <c r="A211" s="56"/>
      <c r="B211" s="138"/>
      <c r="C211" s="138"/>
      <c r="D211" s="138"/>
      <c r="E211" s="138"/>
      <c r="F211" s="138"/>
      <c r="G211" s="138"/>
      <c r="H211" s="138"/>
      <c r="I211" s="138"/>
      <c r="J211" s="138"/>
      <c r="K211" s="138"/>
      <c r="L211" s="138"/>
      <c r="M211" s="138"/>
    </row>
    <row r="212" spans="1:13" ht="12.75">
      <c r="A212" s="56"/>
      <c r="B212" s="102"/>
      <c r="C212" s="102"/>
      <c r="D212" s="102"/>
      <c r="E212" s="102"/>
      <c r="F212" s="102"/>
      <c r="G212" s="102"/>
      <c r="H212" s="102"/>
      <c r="I212" s="102"/>
      <c r="J212" s="102"/>
      <c r="K212" s="102"/>
      <c r="L212" s="102"/>
      <c r="M212" s="102"/>
    </row>
    <row r="214" spans="1:10" ht="12.75">
      <c r="A214" s="51" t="s">
        <v>96</v>
      </c>
      <c r="B214" s="9" t="s">
        <v>97</v>
      </c>
      <c r="I214" s="6"/>
      <c r="J214" s="6"/>
    </row>
    <row r="216" spans="2:13" ht="12.75" customHeight="1">
      <c r="B216" s="139" t="s">
        <v>225</v>
      </c>
      <c r="C216" s="139"/>
      <c r="D216" s="139"/>
      <c r="E216" s="139"/>
      <c r="F216" s="139"/>
      <c r="G216" s="139"/>
      <c r="H216" s="139"/>
      <c r="I216" s="139"/>
      <c r="J216" s="139"/>
      <c r="K216" s="139"/>
      <c r="L216" s="139"/>
      <c r="M216" s="139"/>
    </row>
    <row r="217" spans="2:13" ht="12.75">
      <c r="B217" s="139"/>
      <c r="C217" s="139"/>
      <c r="D217" s="139"/>
      <c r="E217" s="139"/>
      <c r="F217" s="139"/>
      <c r="G217" s="139"/>
      <c r="H217" s="139"/>
      <c r="I217" s="139"/>
      <c r="J217" s="139"/>
      <c r="K217" s="139"/>
      <c r="L217" s="139"/>
      <c r="M217" s="139"/>
    </row>
    <row r="218" spans="2:13" ht="12.75">
      <c r="B218" s="139"/>
      <c r="C218" s="139"/>
      <c r="D218" s="139"/>
      <c r="E218" s="139"/>
      <c r="F218" s="139"/>
      <c r="G218" s="139"/>
      <c r="H218" s="139"/>
      <c r="I218" s="139"/>
      <c r="J218" s="139"/>
      <c r="K218" s="139"/>
      <c r="L218" s="139"/>
      <c r="M218" s="139"/>
    </row>
    <row r="220" spans="1:2" ht="12.75">
      <c r="A220" s="51" t="s">
        <v>98</v>
      </c>
      <c r="B220" s="9" t="s">
        <v>99</v>
      </c>
    </row>
    <row r="221" s="33" customFormat="1" ht="12" customHeight="1">
      <c r="A221" s="56"/>
    </row>
    <row r="222" spans="1:13" s="33" customFormat="1" ht="13.5" customHeight="1">
      <c r="A222" s="56"/>
      <c r="B222" s="136" t="s">
        <v>235</v>
      </c>
      <c r="C222" s="137"/>
      <c r="D222" s="137"/>
      <c r="E222" s="137"/>
      <c r="F222" s="137"/>
      <c r="G222" s="137"/>
      <c r="H222" s="137"/>
      <c r="I222" s="137"/>
      <c r="J222" s="137"/>
      <c r="K222" s="137"/>
      <c r="L222" s="137"/>
      <c r="M222" s="137"/>
    </row>
    <row r="223" spans="1:13" s="33" customFormat="1" ht="13.5" customHeight="1">
      <c r="A223" s="56"/>
      <c r="B223" s="137"/>
      <c r="C223" s="137"/>
      <c r="D223" s="137"/>
      <c r="E223" s="137"/>
      <c r="F223" s="137"/>
      <c r="G223" s="137"/>
      <c r="H223" s="137"/>
      <c r="I223" s="137"/>
      <c r="J223" s="137"/>
      <c r="K223" s="137"/>
      <c r="L223" s="137"/>
      <c r="M223" s="137"/>
    </row>
    <row r="224" spans="1:13" s="33" customFormat="1" ht="15.75" customHeight="1">
      <c r="A224" s="56"/>
      <c r="B224" s="137"/>
      <c r="C224" s="137"/>
      <c r="D224" s="137"/>
      <c r="E224" s="137"/>
      <c r="F224" s="137"/>
      <c r="G224" s="137"/>
      <c r="H224" s="137"/>
      <c r="I224" s="137"/>
      <c r="J224" s="137"/>
      <c r="K224" s="137"/>
      <c r="L224" s="137"/>
      <c r="M224" s="137"/>
    </row>
    <row r="225" spans="1:2" s="33" customFormat="1" ht="12.75" customHeight="1">
      <c r="A225" s="56"/>
      <c r="B225" s="123"/>
    </row>
    <row r="226" spans="1:2" s="33" customFormat="1" ht="12.75">
      <c r="A226" s="56"/>
      <c r="B226" s="124" t="s">
        <v>191</v>
      </c>
    </row>
    <row r="227" spans="1:2" s="33" customFormat="1" ht="12.75">
      <c r="A227" s="56"/>
      <c r="B227" s="124"/>
    </row>
    <row r="228" spans="1:2" s="33" customFormat="1" ht="12.75">
      <c r="A228" s="56"/>
      <c r="B228" s="124"/>
    </row>
    <row r="229" spans="1:13" ht="12.75">
      <c r="A229" s="56"/>
      <c r="B229" s="33"/>
      <c r="C229" s="33"/>
      <c r="D229" s="33"/>
      <c r="E229" s="33"/>
      <c r="F229" s="33"/>
      <c r="G229" s="33"/>
      <c r="H229" s="33"/>
      <c r="I229" s="67"/>
      <c r="J229" s="67"/>
      <c r="K229" s="67"/>
      <c r="L229" s="67"/>
      <c r="M229" s="33"/>
    </row>
    <row r="230" spans="1:13" ht="12.75">
      <c r="A230" s="140" t="s">
        <v>142</v>
      </c>
      <c r="B230" s="140"/>
      <c r="C230" s="140"/>
      <c r="D230" s="140"/>
      <c r="E230" s="140"/>
      <c r="F230" s="140"/>
      <c r="G230" s="140"/>
      <c r="H230" s="140"/>
      <c r="I230" s="140"/>
      <c r="J230" s="140"/>
      <c r="K230" s="140"/>
      <c r="L230" s="140"/>
      <c r="M230" s="140"/>
    </row>
    <row r="231" spans="1:13" ht="12.75">
      <c r="A231" s="140"/>
      <c r="B231" s="140"/>
      <c r="C231" s="140"/>
      <c r="D231" s="140"/>
      <c r="E231" s="140"/>
      <c r="F231" s="140"/>
      <c r="G231" s="140"/>
      <c r="H231" s="140"/>
      <c r="I231" s="140"/>
      <c r="J231" s="140"/>
      <c r="K231" s="140"/>
      <c r="L231" s="140"/>
      <c r="M231" s="140"/>
    </row>
    <row r="232" spans="1:13" ht="12.75">
      <c r="A232" s="56"/>
      <c r="B232" s="33"/>
      <c r="C232" s="33"/>
      <c r="D232" s="33"/>
      <c r="E232" s="33"/>
      <c r="F232" s="33"/>
      <c r="G232" s="33"/>
      <c r="H232" s="33"/>
      <c r="I232" s="67"/>
      <c r="J232" s="67"/>
      <c r="K232" s="67"/>
      <c r="L232" s="67"/>
      <c r="M232" s="33"/>
    </row>
    <row r="233" spans="1:14" ht="12.75">
      <c r="A233" s="62" t="s">
        <v>100</v>
      </c>
      <c r="B233" s="47" t="s">
        <v>101</v>
      </c>
      <c r="C233" s="33"/>
      <c r="D233" s="33"/>
      <c r="E233" s="33"/>
      <c r="F233" s="33"/>
      <c r="G233" s="33"/>
      <c r="H233" s="33"/>
      <c r="I233" s="33"/>
      <c r="J233" s="33"/>
      <c r="K233" s="33"/>
      <c r="L233" s="33"/>
      <c r="M233" s="33"/>
      <c r="N233" s="31"/>
    </row>
    <row r="234" spans="1:13" s="33" customFormat="1" ht="12.75">
      <c r="A234" s="62"/>
      <c r="B234" s="47"/>
      <c r="I234" s="33" t="s">
        <v>22</v>
      </c>
      <c r="M234" s="33" t="s">
        <v>22</v>
      </c>
    </row>
    <row r="235" spans="1:14" s="33" customFormat="1" ht="12.75">
      <c r="A235" s="62"/>
      <c r="B235" s="47"/>
      <c r="G235" s="67" t="s">
        <v>21</v>
      </c>
      <c r="H235" s="67"/>
      <c r="I235" s="67" t="s">
        <v>23</v>
      </c>
      <c r="J235" s="84"/>
      <c r="K235" s="67" t="s">
        <v>21</v>
      </c>
      <c r="L235" s="67"/>
      <c r="M235" s="67" t="s">
        <v>23</v>
      </c>
      <c r="N235" s="84"/>
    </row>
    <row r="236" spans="1:14" s="33" customFormat="1" ht="12.75">
      <c r="A236" s="62"/>
      <c r="B236" s="47"/>
      <c r="G236" s="67" t="s">
        <v>13</v>
      </c>
      <c r="H236" s="67"/>
      <c r="I236" s="67" t="s">
        <v>13</v>
      </c>
      <c r="J236" s="84"/>
      <c r="K236" s="67" t="s">
        <v>24</v>
      </c>
      <c r="L236" s="67"/>
      <c r="M236" s="67" t="s">
        <v>27</v>
      </c>
      <c r="N236" s="84"/>
    </row>
    <row r="237" spans="1:13" s="33" customFormat="1" ht="12.75">
      <c r="A237" s="56"/>
      <c r="G237" s="67" t="s">
        <v>194</v>
      </c>
      <c r="H237" s="67"/>
      <c r="I237" s="67" t="s">
        <v>185</v>
      </c>
      <c r="K237" s="67" t="s">
        <v>194</v>
      </c>
      <c r="L237" s="67"/>
      <c r="M237" s="67" t="s">
        <v>185</v>
      </c>
    </row>
    <row r="238" spans="1:13" s="33" customFormat="1" ht="12.75">
      <c r="A238" s="56"/>
      <c r="B238" s="47" t="s">
        <v>126</v>
      </c>
      <c r="G238" s="67"/>
      <c r="H238" s="67"/>
      <c r="I238" s="67"/>
      <c r="K238" s="67"/>
      <c r="L238" s="67"/>
      <c r="M238" s="67"/>
    </row>
    <row r="239" spans="1:13" s="33" customFormat="1" ht="13.5" thickBot="1">
      <c r="A239" s="56"/>
      <c r="B239" s="33" t="s">
        <v>233</v>
      </c>
      <c r="G239" s="125">
        <f>+'IS'!B33</f>
        <v>1157</v>
      </c>
      <c r="H239" s="126"/>
      <c r="I239" s="125">
        <f>'IS'!D35</f>
        <v>1382</v>
      </c>
      <c r="J239" s="57"/>
      <c r="K239" s="125">
        <f>+'IS'!F33</f>
        <v>1157</v>
      </c>
      <c r="L239" s="126"/>
      <c r="M239" s="125">
        <f>'IS'!H35</f>
        <v>1382</v>
      </c>
    </row>
    <row r="240" spans="1:13" s="33" customFormat="1" ht="13.5" thickTop="1">
      <c r="A240" s="56"/>
      <c r="G240" s="127"/>
      <c r="H240" s="127"/>
      <c r="I240" s="57"/>
      <c r="J240" s="57"/>
      <c r="K240" s="127"/>
      <c r="L240" s="127"/>
      <c r="M240" s="57"/>
    </row>
    <row r="241" spans="1:13" s="33" customFormat="1" ht="12.75">
      <c r="A241" s="56"/>
      <c r="B241" s="33" t="s">
        <v>232</v>
      </c>
      <c r="G241" s="128"/>
      <c r="H241" s="128"/>
      <c r="I241" s="57"/>
      <c r="J241" s="57"/>
      <c r="K241" s="128"/>
      <c r="L241" s="128"/>
      <c r="M241" s="57"/>
    </row>
    <row r="242" spans="1:13" s="33" customFormat="1" ht="13.5" thickBot="1">
      <c r="A242" s="56"/>
      <c r="B242" s="33" t="s">
        <v>102</v>
      </c>
      <c r="G242" s="125">
        <v>120001</v>
      </c>
      <c r="H242" s="126"/>
      <c r="I242" s="125">
        <v>120500</v>
      </c>
      <c r="J242" s="57"/>
      <c r="K242" s="125">
        <v>120001</v>
      </c>
      <c r="L242" s="126"/>
      <c r="M242" s="125">
        <v>120500</v>
      </c>
    </row>
    <row r="243" spans="1:13" s="33" customFormat="1" ht="13.5" thickTop="1">
      <c r="A243" s="56"/>
      <c r="G243" s="127"/>
      <c r="H243" s="127"/>
      <c r="I243" s="57"/>
      <c r="J243" s="57"/>
      <c r="K243" s="127"/>
      <c r="L243" s="127"/>
      <c r="M243" s="57"/>
    </row>
    <row r="244" spans="1:13" s="33" customFormat="1" ht="13.5" thickBot="1">
      <c r="A244" s="56"/>
      <c r="B244" s="33" t="s">
        <v>124</v>
      </c>
      <c r="G244" s="129">
        <f>(G239/G242)*100</f>
        <v>0.9641586320113998</v>
      </c>
      <c r="H244" s="127"/>
      <c r="I244" s="129">
        <f>(I239/I242)*100</f>
        <v>1.1468879668049792</v>
      </c>
      <c r="J244" s="57"/>
      <c r="K244" s="129">
        <f>(K239/K242)*100</f>
        <v>0.9641586320113998</v>
      </c>
      <c r="L244" s="127"/>
      <c r="M244" s="129">
        <f>(M239/M242)*100</f>
        <v>1.1468879668049792</v>
      </c>
    </row>
    <row r="245" spans="1:12" s="33" customFormat="1" ht="13.5" thickTop="1">
      <c r="A245" s="56"/>
      <c r="G245" s="127"/>
      <c r="H245" s="127"/>
      <c r="I245" s="57"/>
      <c r="J245" s="57"/>
      <c r="K245" s="127"/>
      <c r="L245" s="127"/>
    </row>
    <row r="246" spans="1:12" s="33" customFormat="1" ht="12.75">
      <c r="A246" s="56"/>
      <c r="B246" s="47" t="s">
        <v>127</v>
      </c>
      <c r="G246" s="34"/>
      <c r="H246" s="34"/>
      <c r="K246" s="34"/>
      <c r="L246" s="34"/>
    </row>
    <row r="247" spans="1:13" s="33" customFormat="1" ht="13.5" thickBot="1">
      <c r="A247" s="56"/>
      <c r="B247" s="33" t="s">
        <v>233</v>
      </c>
      <c r="G247" s="125">
        <f>+'IS'!B33</f>
        <v>1157</v>
      </c>
      <c r="H247" s="126"/>
      <c r="I247" s="85">
        <f>'IS'!D33</f>
        <v>1382</v>
      </c>
      <c r="J247" s="57"/>
      <c r="K247" s="125">
        <f>+'IS'!F33</f>
        <v>1157</v>
      </c>
      <c r="L247" s="126"/>
      <c r="M247" s="85">
        <f>'IS'!H33</f>
        <v>1382</v>
      </c>
    </row>
    <row r="248" spans="1:13" s="33" customFormat="1" ht="13.5" thickTop="1">
      <c r="A248" s="56"/>
      <c r="G248" s="126"/>
      <c r="H248" s="126"/>
      <c r="I248" s="57"/>
      <c r="J248" s="57"/>
      <c r="K248" s="126"/>
      <c r="L248" s="126"/>
      <c r="M248" s="57"/>
    </row>
    <row r="249" spans="1:13" s="33" customFormat="1" ht="12.75">
      <c r="A249" s="56"/>
      <c r="B249" s="33" t="s">
        <v>121</v>
      </c>
      <c r="G249" s="128">
        <v>120001</v>
      </c>
      <c r="H249" s="128"/>
      <c r="I249" s="57">
        <v>120500</v>
      </c>
      <c r="J249" s="57"/>
      <c r="K249" s="128">
        <v>120001</v>
      </c>
      <c r="L249" s="128"/>
      <c r="M249" s="57">
        <v>120500</v>
      </c>
    </row>
    <row r="250" spans="1:13" s="33" customFormat="1" ht="12.75">
      <c r="A250" s="56"/>
      <c r="B250" s="33" t="s">
        <v>123</v>
      </c>
      <c r="G250" s="130">
        <v>0</v>
      </c>
      <c r="H250" s="126"/>
      <c r="I250" s="86">
        <v>0</v>
      </c>
      <c r="J250" s="58"/>
      <c r="K250" s="130">
        <v>0</v>
      </c>
      <c r="L250" s="126"/>
      <c r="M250" s="86">
        <v>0</v>
      </c>
    </row>
    <row r="251" spans="1:13" s="33" customFormat="1" ht="12.75">
      <c r="A251" s="56"/>
      <c r="B251" s="33" t="s">
        <v>122</v>
      </c>
      <c r="G251" s="126"/>
      <c r="H251" s="126"/>
      <c r="I251" s="58"/>
      <c r="J251" s="58"/>
      <c r="K251" s="126"/>
      <c r="L251" s="126"/>
      <c r="M251" s="58"/>
    </row>
    <row r="252" spans="1:13" s="33" customFormat="1" ht="13.5" thickBot="1">
      <c r="A252" s="56"/>
      <c r="B252" s="33" t="s">
        <v>125</v>
      </c>
      <c r="G252" s="125">
        <f>SUM(G249:G250)</f>
        <v>120001</v>
      </c>
      <c r="H252" s="126"/>
      <c r="I252" s="125">
        <f>SUM(I249:I251)</f>
        <v>120500</v>
      </c>
      <c r="J252" s="57"/>
      <c r="K252" s="125">
        <f>SUM(K249:K251)</f>
        <v>120001</v>
      </c>
      <c r="L252" s="126"/>
      <c r="M252" s="125">
        <f>SUM(M249:M251)</f>
        <v>120500</v>
      </c>
    </row>
    <row r="253" spans="1:13" s="33" customFormat="1" ht="13.5" thickTop="1">
      <c r="A253" s="56"/>
      <c r="G253" s="127"/>
      <c r="H253" s="127"/>
      <c r="I253" s="57"/>
      <c r="J253" s="57"/>
      <c r="K253" s="127"/>
      <c r="L253" s="127"/>
      <c r="M253" s="57"/>
    </row>
    <row r="254" spans="1:13" s="33" customFormat="1" ht="13.5" thickBot="1">
      <c r="A254" s="56"/>
      <c r="B254" s="33" t="s">
        <v>140</v>
      </c>
      <c r="G254" s="129">
        <f>(G247/G252)*100</f>
        <v>0.9641586320113998</v>
      </c>
      <c r="H254" s="127"/>
      <c r="I254" s="129">
        <f>(I247/I252)*100</f>
        <v>1.1468879668049792</v>
      </c>
      <c r="J254" s="57"/>
      <c r="K254" s="129">
        <f>(K247/K252)*100</f>
        <v>0.9641586320113998</v>
      </c>
      <c r="L254" s="127"/>
      <c r="M254" s="129">
        <f>(M247/M252)*100</f>
        <v>1.1468879668049792</v>
      </c>
    </row>
    <row r="255" spans="1:10" s="33" customFormat="1" ht="13.5" thickTop="1">
      <c r="A255" s="56"/>
      <c r="H255" s="61"/>
      <c r="I255" s="57"/>
      <c r="J255" s="61"/>
    </row>
    <row r="256" spans="1:10" s="33" customFormat="1" ht="12.75">
      <c r="A256" s="56"/>
      <c r="H256" s="61"/>
      <c r="I256" s="57"/>
      <c r="J256" s="61"/>
    </row>
    <row r="257" spans="1:10" s="33" customFormat="1" ht="12.75">
      <c r="A257" s="56"/>
      <c r="H257" s="61"/>
      <c r="I257" s="57"/>
      <c r="J257" s="61"/>
    </row>
    <row r="258" spans="1:10" s="33" customFormat="1" ht="12.75">
      <c r="A258" s="56"/>
      <c r="G258" s="67"/>
      <c r="I258" s="67"/>
      <c r="J258" s="67"/>
    </row>
    <row r="259" spans="1:10" s="33" customFormat="1" ht="12.75">
      <c r="A259" s="56"/>
      <c r="G259" s="67"/>
      <c r="I259" s="67"/>
      <c r="J259" s="67"/>
    </row>
    <row r="260" spans="1:10" s="33" customFormat="1" ht="12.75">
      <c r="A260" s="56"/>
      <c r="G260" s="67"/>
      <c r="I260" s="67"/>
      <c r="J260" s="67"/>
    </row>
    <row r="261" spans="1:10" s="33" customFormat="1" ht="12.75">
      <c r="A261" s="56"/>
      <c r="G261" s="67"/>
      <c r="I261" s="67"/>
      <c r="J261" s="67"/>
    </row>
    <row r="262" spans="1:10" s="33" customFormat="1" ht="12.75">
      <c r="A262" s="56"/>
      <c r="G262" s="67"/>
      <c r="I262" s="67"/>
      <c r="J262" s="67"/>
    </row>
    <row r="263" spans="1:10" s="33" customFormat="1" ht="12.75">
      <c r="A263" s="56"/>
      <c r="G263" s="72"/>
      <c r="H263" s="57"/>
      <c r="I263" s="72"/>
      <c r="J263" s="72"/>
    </row>
    <row r="264" spans="1:10" s="33" customFormat="1" ht="12.75">
      <c r="A264" s="56"/>
      <c r="G264" s="72"/>
      <c r="H264" s="57"/>
      <c r="I264" s="72"/>
      <c r="J264" s="72"/>
    </row>
    <row r="265" spans="1:10" s="33" customFormat="1" ht="12.75">
      <c r="A265" s="56"/>
      <c r="G265" s="67"/>
      <c r="I265" s="67"/>
      <c r="J265" s="67"/>
    </row>
    <row r="266" spans="7:10" ht="12.75">
      <c r="G266" s="10"/>
      <c r="I266" s="10"/>
      <c r="J266" s="10"/>
    </row>
    <row r="267" spans="7:10" ht="12.75">
      <c r="G267" s="10"/>
      <c r="I267" s="10"/>
      <c r="J267" s="10"/>
    </row>
    <row r="268" spans="7:10" ht="12.75">
      <c r="G268" s="10"/>
      <c r="I268" s="10"/>
      <c r="J268" s="10"/>
    </row>
  </sheetData>
  <sheetProtection/>
  <mergeCells count="26">
    <mergeCell ref="B66:M67"/>
    <mergeCell ref="A173:M174"/>
    <mergeCell ref="B183:M183"/>
    <mergeCell ref="B77:M79"/>
    <mergeCell ref="A121:M122"/>
    <mergeCell ref="B134:M138"/>
    <mergeCell ref="B167:M169"/>
    <mergeCell ref="B88:M89"/>
    <mergeCell ref="A230:M231"/>
    <mergeCell ref="B216:M218"/>
    <mergeCell ref="B10:M12"/>
    <mergeCell ref="B13:M17"/>
    <mergeCell ref="B18:M22"/>
    <mergeCell ref="B58:M59"/>
    <mergeCell ref="B42:M42"/>
    <mergeCell ref="B52:M54"/>
    <mergeCell ref="B32:M32"/>
    <mergeCell ref="B34:M37"/>
    <mergeCell ref="B222:M224"/>
    <mergeCell ref="B210:M211"/>
    <mergeCell ref="B142:M146"/>
    <mergeCell ref="B83:M84"/>
    <mergeCell ref="B93:M95"/>
    <mergeCell ref="B207:M208"/>
    <mergeCell ref="B201:M201"/>
    <mergeCell ref="B126:M130"/>
  </mergeCells>
  <printOptions/>
  <pageMargins left="0.55" right="0.4" top="0.52" bottom="0.43" header="0.34" footer="0.23"/>
  <pageSetup horizontalDpi="600" verticalDpi="600" orientation="portrait" scale="84" r:id="rId2"/>
  <rowBreaks count="4" manualBreakCount="4">
    <brk id="60" max="10" man="1"/>
    <brk id="119" max="10" man="1"/>
    <brk id="171" max="10" man="1"/>
    <brk id="22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2009-05-21T06:04:11Z</cp:lastPrinted>
  <dcterms:created xsi:type="dcterms:W3CDTF">2001-03-17T05:13:36Z</dcterms:created>
  <dcterms:modified xsi:type="dcterms:W3CDTF">2009-05-21T06:07:57Z</dcterms:modified>
  <cp:category/>
  <cp:version/>
  <cp:contentType/>
  <cp:contentStatus/>
</cp:coreProperties>
</file>